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firstSheet="1" activeTab="8"/>
  </bookViews>
  <sheets>
    <sheet name="Vendimet dhe rekomandimet" sheetId="11" r:id="rId1"/>
    <sheet name="Buxheti" sheetId="1" r:id="rId2"/>
    <sheet name="Tab.e buxhetit" sheetId="7" r:id="rId3"/>
    <sheet name="Mallrat" sheetId="8" r:id="rId4"/>
    <sheet name="Kapitalet" sheetId="9" r:id="rId5"/>
    <sheet name="Subvencionet dhe pagat" sheetId="10" r:id="rId6"/>
    <sheet name="Deputet" sheetId="12" r:id="rId7"/>
    <sheet name="Administrata" sheetId="13" r:id="rId8"/>
    <sheet name="15800" sheetId="14" r:id="rId9"/>
  </sheets>
  <definedNames>
    <definedName name="_xlnm.Print_Area" localSheetId="1">Buxheti!$A$1:$Q$106</definedName>
  </definedNames>
  <calcPr calcId="125725"/>
</workbook>
</file>

<file path=xl/calcChain.xml><?xml version="1.0" encoding="utf-8"?>
<calcChain xmlns="http://schemas.openxmlformats.org/spreadsheetml/2006/main">
  <c r="E64" i="14"/>
  <c r="E63"/>
  <c r="E62"/>
  <c r="G319" i="13"/>
  <c r="G316"/>
  <c r="E135"/>
  <c r="G318" s="1"/>
  <c r="E119"/>
  <c r="G317" s="1"/>
  <c r="E241" i="12"/>
  <c r="E240"/>
  <c r="E238"/>
  <c r="E29" i="10"/>
  <c r="F29" s="1"/>
  <c r="D29"/>
  <c r="C29"/>
  <c r="B29"/>
  <c r="F28"/>
  <c r="F27"/>
  <c r="F26"/>
  <c r="H8"/>
  <c r="E8"/>
  <c r="E7" s="1"/>
  <c r="H7"/>
  <c r="F7"/>
  <c r="D7"/>
  <c r="D5" s="1"/>
  <c r="E5" s="1"/>
  <c r="C7"/>
  <c r="G5"/>
  <c r="F5"/>
  <c r="J16" i="9"/>
  <c r="E9"/>
  <c r="E7" s="1"/>
  <c r="J7"/>
  <c r="I7"/>
  <c r="H7"/>
  <c r="F7"/>
  <c r="H100" i="8"/>
  <c r="E100"/>
  <c r="G99"/>
  <c r="F99"/>
  <c r="E99"/>
  <c r="D99"/>
  <c r="C99"/>
  <c r="H96"/>
  <c r="E96"/>
  <c r="H94"/>
  <c r="E94"/>
  <c r="G93"/>
  <c r="H93" s="1"/>
  <c r="F93"/>
  <c r="D93"/>
  <c r="E93" s="1"/>
  <c r="C93"/>
  <c r="H90"/>
  <c r="E90"/>
  <c r="H89"/>
  <c r="E89"/>
  <c r="H88"/>
  <c r="E88"/>
  <c r="H87"/>
  <c r="E87"/>
  <c r="G86"/>
  <c r="H86" s="1"/>
  <c r="F86"/>
  <c r="D86"/>
  <c r="C86"/>
  <c r="H83"/>
  <c r="H82"/>
  <c r="H81"/>
  <c r="E81"/>
  <c r="H80"/>
  <c r="G80"/>
  <c r="F80"/>
  <c r="D80"/>
  <c r="C80"/>
  <c r="G72"/>
  <c r="C72"/>
  <c r="H69"/>
  <c r="H68"/>
  <c r="E68"/>
  <c r="E63"/>
  <c r="G61"/>
  <c r="H61" s="1"/>
  <c r="F61"/>
  <c r="D61"/>
  <c r="E61" s="1"/>
  <c r="H49"/>
  <c r="E49"/>
  <c r="G48"/>
  <c r="H48" s="1"/>
  <c r="F48"/>
  <c r="D48"/>
  <c r="C48"/>
  <c r="H45"/>
  <c r="E45"/>
  <c r="H39"/>
  <c r="E39"/>
  <c r="H37"/>
  <c r="E37"/>
  <c r="F36"/>
  <c r="H36" s="1"/>
  <c r="D36"/>
  <c r="C36"/>
  <c r="H32"/>
  <c r="E32"/>
  <c r="H31"/>
  <c r="E31"/>
  <c r="H30"/>
  <c r="E30"/>
  <c r="F29"/>
  <c r="H29" s="1"/>
  <c r="E29"/>
  <c r="H26"/>
  <c r="E26"/>
  <c r="G25"/>
  <c r="D25"/>
  <c r="E25" s="1"/>
  <c r="C25"/>
  <c r="H21"/>
  <c r="E21"/>
  <c r="H20"/>
  <c r="E20"/>
  <c r="H19"/>
  <c r="E19"/>
  <c r="G18"/>
  <c r="H18" s="1"/>
  <c r="F18"/>
  <c r="D18"/>
  <c r="C18"/>
  <c r="H15"/>
  <c r="E15"/>
  <c r="H14"/>
  <c r="H13"/>
  <c r="E13"/>
  <c r="H12"/>
  <c r="E12"/>
  <c r="H11"/>
  <c r="E11"/>
  <c r="G10"/>
  <c r="H10" s="1"/>
  <c r="F10"/>
  <c r="E10"/>
  <c r="D10"/>
  <c r="H7"/>
  <c r="E7"/>
  <c r="H6"/>
  <c r="E6"/>
  <c r="G5"/>
  <c r="F5"/>
  <c r="H5" s="1"/>
  <c r="D5"/>
  <c r="E5" s="1"/>
  <c r="C5"/>
  <c r="D19" i="7"/>
  <c r="E19" s="1"/>
  <c r="C19"/>
  <c r="J18"/>
  <c r="I18"/>
  <c r="E18"/>
  <c r="J17"/>
  <c r="I17"/>
  <c r="E17"/>
  <c r="J16"/>
  <c r="I16"/>
  <c r="E16"/>
  <c r="H15"/>
  <c r="I15" s="1"/>
  <c r="G15"/>
  <c r="F15"/>
  <c r="E15"/>
  <c r="H14"/>
  <c r="I14" s="1"/>
  <c r="G14"/>
  <c r="G19" s="1"/>
  <c r="F14"/>
  <c r="F19" s="1"/>
  <c r="E14"/>
  <c r="G320" i="13" l="1"/>
  <c r="G7" i="9"/>
  <c r="E36" i="8"/>
  <c r="J15" i="7"/>
  <c r="H5" i="10"/>
  <c r="G107" i="8"/>
  <c r="E18"/>
  <c r="E48"/>
  <c r="E80"/>
  <c r="E86"/>
  <c r="C107"/>
  <c r="E107" s="1"/>
  <c r="H99"/>
  <c r="H25"/>
  <c r="F25"/>
  <c r="F107" s="1"/>
  <c r="H107" s="1"/>
  <c r="H19" i="7"/>
  <c r="J14"/>
  <c r="I19" l="1"/>
  <c r="J19"/>
</calcChain>
</file>

<file path=xl/sharedStrings.xml><?xml version="1.0" encoding="utf-8"?>
<sst xmlns="http://schemas.openxmlformats.org/spreadsheetml/2006/main" count="1824" uniqueCount="818">
  <si>
    <t>1)Hyrje: (Ju lutem paraqitni në formë tekstuale një përmbledhje të zhvillimeve kryesore në buxhetin e organizatës tuaj. Të mos kalohet hapësira e ofruar më poshtë!)</t>
  </si>
  <si>
    <t>2) Përmbledhje për të hyrat dhe kategoritë e veçanta të shpenzimeve:</t>
  </si>
  <si>
    <t>(Ju lutem paraqitni shkurtimisht ndryshimet kryesore për sa i përket vlerave të parashikuara dhe atyre aktuale për secilën kategori. Të mos kalohet hapësira e ofruar më poshtë).</t>
  </si>
  <si>
    <t>( Ju lutem, të bashkëngjitet organogrami i organizatës suaj si aneks i këtij raporti financiar dhe plotësoni tabelën shtesë lidhur me strukturën e pagesës në pikën 4 f) të këtij raporti).</t>
  </si>
  <si>
    <t>3) Përmbledhje:</t>
  </si>
  <si>
    <t>Ju lutem, paraqitni shkurtimisht vërejtjet përfundimtare lidhur me buxhetin e institucionit tuaj, apo pikëpamjet për zhvillimet në të ardhmen.</t>
  </si>
  <si>
    <t>__________________________________</t>
  </si>
  <si>
    <t>4) Tabelat:</t>
  </si>
  <si>
    <t>a) Të hyrat:</t>
  </si>
  <si>
    <t>Ju lutem plotësoni tabelën me informatat e nevojshme.</t>
  </si>
  <si>
    <t>Kodi Ekonomik</t>
  </si>
  <si>
    <t>Kategoria Ekonomike</t>
  </si>
  <si>
    <t>Të hyrat e Planifikuara/Parashikuara për këtë periudhë</t>
  </si>
  <si>
    <t>Të hyrat vetanake të bartura nga viti paraprak</t>
  </si>
  <si>
    <t>Të hyrat e realizuara gjatë kësaj periudhe raportuese</t>
  </si>
  <si>
    <t>Kuvendi i Republikës së Kosovës, nuk realizon të hyra</t>
  </si>
  <si>
    <t>b) Shpenzimet:</t>
  </si>
  <si>
    <t>Ju lutem plotësoni tabelën me të dhënat e nevojshme.</t>
  </si>
  <si>
    <t>% e shpenzimit</t>
  </si>
  <si>
    <t>Paga dhe Mëditje</t>
  </si>
  <si>
    <t>Mallra dhe shërbime</t>
  </si>
  <si>
    <t>Shërbimet komunale</t>
  </si>
  <si>
    <t>Subvencionet dhe Transferet</t>
  </si>
  <si>
    <t>Investimet Kapitale</t>
  </si>
  <si>
    <t>Gjithsej</t>
  </si>
  <si>
    <t>4. c) DETAJET E SHPENZIMEVE SIPAS KODEVE EKONOMIKE</t>
  </si>
  <si>
    <t>MALLRA DHE SHËRBIME Emri i kategorisë ekonomike</t>
  </si>
  <si>
    <t>SHPENZIME KOMUNALE</t>
  </si>
  <si>
    <t>Ryma</t>
  </si>
  <si>
    <t>Uji</t>
  </si>
  <si>
    <t>Mbeturinat</t>
  </si>
  <si>
    <t>Ngrohja qëndrore</t>
  </si>
  <si>
    <t>Shpenzimet telefonike</t>
  </si>
  <si>
    <t>SHËRBIMET E TELEKOMUNIKIMIT</t>
  </si>
  <si>
    <t>Shpenzimet për internet</t>
  </si>
  <si>
    <t>Shpenzimet e telefonisë mobile</t>
  </si>
  <si>
    <t>Shpenzimet postare</t>
  </si>
  <si>
    <t>Shpenzimet e përdorimit të kabllit optik</t>
  </si>
  <si>
    <t>SHPENZIMET PËR SHËRBIME</t>
  </si>
  <si>
    <t>Shërbimet e arsimimit dhe trajnimit</t>
  </si>
  <si>
    <t>Shërbimet e përfaqësimit dhe avokaturës</t>
  </si>
  <si>
    <t>Shërbimet e ndryshme shëndetësore</t>
  </si>
  <si>
    <t>Shërbime të ndryshme intelektuale dhe këshillëdhënëse</t>
  </si>
  <si>
    <t>Shërbime shtypje jo marketing</t>
  </si>
  <si>
    <t>Shërbime kontraktuese tjera</t>
  </si>
  <si>
    <t>Shërbime teknike</t>
  </si>
  <si>
    <t>Shpenzimet për anëtarësim</t>
  </si>
  <si>
    <t>BLERJE E MOBILJEVE DHE PAISJEVE (ME PAK SE 1000 EURO) (NENTOTALI)</t>
  </si>
  <si>
    <t xml:space="preserve">                           -   </t>
  </si>
  <si>
    <t xml:space="preserve">                         -   </t>
  </si>
  <si>
    <t xml:space="preserve">                  -   </t>
  </si>
  <si>
    <t>Mobilje (me pak se 1000 euro)</t>
  </si>
  <si>
    <t>Telefona (me pak se 1000 euro)</t>
  </si>
  <si>
    <t>Kompjuterë (me pak se 1000 euro)</t>
  </si>
  <si>
    <t>Harduer për teknologji informative (me pak se 1000 euro)</t>
  </si>
  <si>
    <t>Makina fotokopjuese (me pak se 1000 euro)</t>
  </si>
  <si>
    <t>Pajisje speciale mjeksore (me pak se 1000 euro)</t>
  </si>
  <si>
    <t>Pajisje te shërbimit policor (me pak se 1000 euro)</t>
  </si>
  <si>
    <t>Pajisje trafiku (me pak se 1000 euro)</t>
  </si>
  <si>
    <t>Pajisje tjera (me pak se 1000 euro)</t>
  </si>
  <si>
    <t>BLERJE TJERA - MALLRA DHE SHERBIME (NENTOTALI)</t>
  </si>
  <si>
    <t>Furnizime për zyrë</t>
  </si>
  <si>
    <t>Furnizime me ushqim dhe pije (jo dreka zyrtare)</t>
  </si>
  <si>
    <t>Furnizime mjekësore</t>
  </si>
  <si>
    <t>Furnizime pastrimi</t>
  </si>
  <si>
    <t>Furnizim me veshmbathje</t>
  </si>
  <si>
    <t>Akomodimi</t>
  </si>
  <si>
    <t>Municion dhe armë zjarri</t>
  </si>
  <si>
    <t>Tiketat siguruese(banderollat)</t>
  </si>
  <si>
    <t>Bllombat</t>
  </si>
  <si>
    <t>DERIVATET DHE LËNDËT DJEGËSE (NENTOTALI)</t>
  </si>
  <si>
    <t>Vaj</t>
  </si>
  <si>
    <t>Nafte per ngrohje qendrore</t>
  </si>
  <si>
    <t>Vaj per ngrohje</t>
  </si>
  <si>
    <t>Mazut</t>
  </si>
  <si>
    <t>Qymyr</t>
  </si>
  <si>
    <t>Dru</t>
  </si>
  <si>
    <t>Derivate per gjenerator</t>
  </si>
  <si>
    <t>Karburant per vetura</t>
  </si>
  <si>
    <t>LLOGARITE E AVANSIT (NENTOTALI)</t>
  </si>
  <si>
    <t>Avas per para te imeta (p.cash)</t>
  </si>
  <si>
    <t>Avans per udhetime zyrtare</t>
  </si>
  <si>
    <t>Avanc</t>
  </si>
  <si>
    <t>Avans per mallra dhe sherbime</t>
  </si>
  <si>
    <t>Avanc - per ambasadat</t>
  </si>
  <si>
    <t>SHERBIMET E REGJISTRIMIT DHE SIGURIMEVE (NENTOTALI)</t>
  </si>
  <si>
    <t>Sigurimi i ndertesave dhe tjera</t>
  </si>
  <si>
    <t>MIRËMBAJTJA (NENTOTALI)</t>
  </si>
  <si>
    <t>Mirembajtja dhe riparimi i automjeteve</t>
  </si>
  <si>
    <t>Mirembajtja e ndertesave</t>
  </si>
  <si>
    <t>Mirëmbajtja e Teknologjisë Informative</t>
  </si>
  <si>
    <t>Mirembajtja e mobileve dhe paisjeve</t>
  </si>
  <si>
    <t>SHPENZIMET E MARKETINGUT (NENTOTALI)</t>
  </si>
  <si>
    <t>Reklamat dhe konkurset</t>
  </si>
  <si>
    <t>Botimet e publikimeve</t>
  </si>
  <si>
    <t>Shpenzimet per informim publik</t>
  </si>
  <si>
    <t>SHPENZIMET E PËRFAQËSIMIT (NENTOTALI)</t>
  </si>
  <si>
    <t>Drekat zyrtare</t>
  </si>
  <si>
    <t>4.d )</t>
  </si>
  <si>
    <t>INVESTIMET KAPITALE</t>
  </si>
  <si>
    <t>Emri i kategorisë ekonomike</t>
  </si>
  <si>
    <t xml:space="preserve">Planifikimi </t>
  </si>
  <si>
    <t xml:space="preserve">% e  shpenzimit  </t>
  </si>
  <si>
    <t xml:space="preserve">% e  shpenzimit </t>
  </si>
  <si>
    <t>Gjithsej Investimet Kapitale</t>
  </si>
  <si>
    <t>4.e)</t>
  </si>
  <si>
    <t>SUBVENCIONET DHE TRANSFERET: DETAJET E SHPENZIMEVE SIPAS KODEVE EKONOMIKE</t>
  </si>
  <si>
    <t>Subvencione dhe Transfere</t>
  </si>
  <si>
    <t>SUBVENCIONET</t>
  </si>
  <si>
    <t>Subvencionet per Etnitete Publike</t>
  </si>
  <si>
    <t xml:space="preserve">Subvencionet per Etnitete Publike </t>
  </si>
  <si>
    <t>Subvencionet per Etnitete Jopublike</t>
  </si>
  <si>
    <t>TRANSFERET</t>
  </si>
  <si>
    <t>4.f)     Personeli dhe struktura e pagave</t>
  </si>
  <si>
    <t>Niveli</t>
  </si>
  <si>
    <t>Pozitat e aprovuara me Ligjin për Buxhet</t>
  </si>
  <si>
    <t>Pozitat e plotësuara</t>
  </si>
  <si>
    <t>Buxheti i shpenzuar për paga për periudhën raportuese</t>
  </si>
  <si>
    <t>Shpenzimet kapitale</t>
  </si>
  <si>
    <t>Vendime gjyqesore</t>
  </si>
  <si>
    <t>Shpenzime te udhetimit brenda vendit</t>
  </si>
  <si>
    <t>Shpenzime te udhetimit jashte vendit</t>
  </si>
  <si>
    <t>Administrata e Kuvendit</t>
  </si>
  <si>
    <t>Stafi Mbështetës Politik</t>
  </si>
  <si>
    <t>% e realizimit</t>
  </si>
  <si>
    <t>INVESTIMET KAPITALE: DETAJET E SHPENZIMEVE SIPAS PROJEKTEVE</t>
  </si>
  <si>
    <t>Villa Gërmia</t>
  </si>
  <si>
    <t>Shkallet kunder zjarrit</t>
  </si>
  <si>
    <t>Blerja e veturave për nevoja të Kuvendit të Kosovës</t>
  </si>
  <si>
    <t>Rifreskimi dhe pavarësimi i sistemit të TIK-ut</t>
  </si>
  <si>
    <t>Modernizimi dhe pajisja me teknologji digjitale te sallave konferenciale dhe salles plenare</t>
  </si>
  <si>
    <t>Kodi I projektit</t>
  </si>
  <si>
    <t>Shpenzimet e udhëtimit</t>
  </si>
  <si>
    <t xml:space="preserve">a)      Të hyrat: </t>
  </si>
  <si>
    <t>b)       Pagat dhe mëditjet:</t>
  </si>
  <si>
    <t>c)       Mallra she shërbime:</t>
  </si>
  <si>
    <t>d)      Shpenzime komunale:</t>
  </si>
  <si>
    <t>e)      Investimet Kapitale:</t>
  </si>
  <si>
    <t>f)       Subvencionet dhe Transferet:</t>
  </si>
  <si>
    <t>Regjistrimi dhe Sigurimi i automjeteve</t>
  </si>
  <si>
    <t>Nënshkrimi i Sekretarit të Kuvendit</t>
  </si>
  <si>
    <t xml:space="preserve"> </t>
  </si>
  <si>
    <r>
      <t xml:space="preserve">Kodi i Organizatës Buxhetore: </t>
    </r>
    <r>
      <rPr>
        <b/>
        <sz val="40"/>
        <color theme="1"/>
        <rFont val="Times New Roman"/>
        <family val="1"/>
      </rPr>
      <t>101</t>
    </r>
  </si>
  <si>
    <r>
      <t xml:space="preserve">Informatat kontaktuese: </t>
    </r>
    <r>
      <rPr>
        <b/>
        <sz val="40"/>
        <color theme="1"/>
        <rFont val="Times New Roman"/>
        <family val="1"/>
      </rPr>
      <t>038 200 10 557</t>
    </r>
  </si>
  <si>
    <r>
      <t xml:space="preserve">Sekretari i Kuvendit:  </t>
    </r>
    <r>
      <rPr>
        <b/>
        <sz val="40"/>
        <color theme="1"/>
        <rFont val="Times New Roman"/>
        <family val="1"/>
      </rPr>
      <t>Ismet Krasniqi, Ndërtesa e Kuvendit, zyra N-122</t>
    </r>
  </si>
  <si>
    <r>
      <t xml:space="preserve">Drejtori i Përgjithshëm për Administratë: </t>
    </r>
    <r>
      <rPr>
        <b/>
        <sz val="40"/>
        <color theme="1"/>
        <rFont val="Times New Roman"/>
        <family val="1"/>
      </rPr>
      <t>Emrush Haxhiu, Ndërtesa e Kuvendit, zyra N-224</t>
    </r>
  </si>
  <si>
    <r>
      <t xml:space="preserve">Drejtori i Drejtorisë për Buxhet dhe Pagesa: </t>
    </r>
    <r>
      <rPr>
        <b/>
        <sz val="40"/>
        <color theme="1"/>
        <rFont val="Times New Roman"/>
        <family val="1"/>
      </rPr>
      <t>Istret Azemi, Ndërtesa e Kuvendit, zyra N-221</t>
    </r>
  </si>
  <si>
    <t>Shpenzimet per tremujor</t>
  </si>
  <si>
    <t>Buxheti tremujor per paga</t>
  </si>
  <si>
    <t>Shpenzimet tremujore</t>
  </si>
  <si>
    <t>Buxheti i shpenzuar në % - tremujor</t>
  </si>
  <si>
    <t>Buxheti i shpenzuar në % vjetor</t>
  </si>
  <si>
    <t>Planifikuar 2015</t>
  </si>
  <si>
    <t xml:space="preserve"> Buxheti 2015</t>
  </si>
  <si>
    <t>Buxheti 2015</t>
  </si>
  <si>
    <t>Buxheti dhe Shpenzimet  2015</t>
  </si>
  <si>
    <t>Buxheti vjetor me Ligjin e Buxhetit (2016)</t>
  </si>
  <si>
    <t>Buxheti i ndar per tremujor</t>
  </si>
  <si>
    <t>Shpenzimet per tremujor 2015</t>
  </si>
  <si>
    <t>Shpenzimet tremujor</t>
  </si>
  <si>
    <t>Planifikuar 2016</t>
  </si>
  <si>
    <t xml:space="preserve">Shpenzimet tremujor 2016  </t>
  </si>
  <si>
    <t>Provizion për Tarifa të Ndryshme</t>
  </si>
  <si>
    <t>Totali i shpenzimeve mallra dhe shërbime dhe komunali</t>
  </si>
  <si>
    <t xml:space="preserve"> Buxheti 2016</t>
  </si>
  <si>
    <t>Planifikimi 2015</t>
  </si>
  <si>
    <t>Buxheti 2016</t>
  </si>
  <si>
    <t>Renovimi i nderteses dhe instalimeve ekzistuese</t>
  </si>
  <si>
    <t>Pajisje tjera</t>
  </si>
  <si>
    <t>Sistemi I menaxhimit te objektit</t>
  </si>
  <si>
    <t>Pajisje per ngrohje qendrore</t>
  </si>
  <si>
    <t>Blerja e skenereve</t>
  </si>
  <si>
    <t xml:space="preserve">Gjithsej subvencione dhe transfere </t>
  </si>
  <si>
    <t>Deputetët e Kuvendit</t>
  </si>
  <si>
    <t>Raporti Financiar për tremujorin e parë te vitit 2016</t>
  </si>
  <si>
    <t>12 prill 2016</t>
  </si>
  <si>
    <t>Prej :</t>
  </si>
  <si>
    <t>01.01.2016</t>
  </si>
  <si>
    <t>Deri :</t>
  </si>
  <si>
    <t>31.03.2016</t>
  </si>
  <si>
    <t>Programi</t>
  </si>
  <si>
    <t>Anetaret e Kuvendit</t>
  </si>
  <si>
    <r>
      <t xml:space="preserve">                    </t>
    </r>
    <r>
      <rPr>
        <b/>
        <sz val="10"/>
        <color indexed="8"/>
        <rFont val="Arial"/>
        <charset val="1"/>
      </rPr>
      <t>Pagat dhe Meditjet</t>
    </r>
    <r>
      <rPr>
        <b/>
        <sz val="10"/>
        <color indexed="8"/>
        <rFont val="Arial"/>
        <charset val="1"/>
      </rPr>
      <t xml:space="preserve">                 Kodi buxhetor: </t>
    </r>
    <r>
      <rPr>
        <b/>
        <sz val="10"/>
        <color indexed="8"/>
        <rFont val="Arial"/>
        <charset val="1"/>
      </rPr>
      <t>11000</t>
    </r>
  </si>
  <si>
    <t>Nr</t>
  </si>
  <si>
    <t xml:space="preserve">Pershkrimi
</t>
  </si>
  <si>
    <t>Shuma e  paguar</t>
  </si>
  <si>
    <t>Data e pagesës</t>
  </si>
  <si>
    <t>Emri</t>
  </si>
  <si>
    <t>Pagat e Janarit</t>
  </si>
  <si>
    <t>29/01/2016</t>
  </si>
  <si>
    <t xml:space="preserve">Pagat e Shkurtit </t>
  </si>
  <si>
    <t>29/02/2016</t>
  </si>
  <si>
    <t xml:space="preserve">Pagat e Marsit </t>
  </si>
  <si>
    <t>31/03/2016</t>
  </si>
  <si>
    <r>
      <t xml:space="preserve">                    </t>
    </r>
    <r>
      <rPr>
        <b/>
        <sz val="10"/>
        <color indexed="8"/>
        <rFont val="Arial"/>
        <charset val="1"/>
      </rPr>
      <t xml:space="preserve">Shpenzimet e udhëtimit brenda vendit </t>
    </r>
    <r>
      <rPr>
        <b/>
        <sz val="10"/>
        <color indexed="8"/>
        <rFont val="Arial"/>
        <charset val="1"/>
      </rPr>
      <t xml:space="preserve">                 Kodi buxhetor: </t>
    </r>
    <r>
      <rPr>
        <b/>
        <sz val="10"/>
        <color indexed="8"/>
        <rFont val="Arial"/>
        <charset val="1"/>
      </rPr>
      <t>13130</t>
    </r>
  </si>
  <si>
    <t>Shp.tjera UZ brenda vendit me 26 shkurt 2016</t>
  </si>
  <si>
    <t>07/03/2016</t>
  </si>
  <si>
    <t>EMERALD -HIB PETROL</t>
  </si>
  <si>
    <t>Shp.tjera UZ brenda vendit</t>
  </si>
  <si>
    <t>THERANDA CINI SHPK</t>
  </si>
  <si>
    <r>
      <t xml:space="preserve">                    </t>
    </r>
    <r>
      <rPr>
        <b/>
        <sz val="10"/>
        <color indexed="8"/>
        <rFont val="Arial"/>
        <charset val="1"/>
      </rPr>
      <t>Shpenzimet e udhëtimit zyrtar jashtë vendit</t>
    </r>
    <r>
      <rPr>
        <b/>
        <sz val="10"/>
        <color indexed="8"/>
        <rFont val="Arial"/>
        <charset val="1"/>
      </rPr>
      <t xml:space="preserve">                 Kodi buxhetor: </t>
    </r>
    <r>
      <rPr>
        <b/>
        <sz val="10"/>
        <color indexed="8"/>
        <rFont val="Arial"/>
        <charset val="1"/>
      </rPr>
      <t>13140</t>
    </r>
  </si>
  <si>
    <t xml:space="preserve">Shpenzime te udhetimit - Bileta per Valdete Bajrami,Ilir Deda,Arben Gashi,Time Kadrijaj ,Kujtim Paqaku,Teuta Sahatqija,Luljeta Veselaj Gutaj </t>
  </si>
  <si>
    <t>04/03/2016</t>
  </si>
  <si>
    <t>As Travel</t>
  </si>
  <si>
    <t>Shpenzime te udhetimit - Bileta per Slobodan Petrovic</t>
  </si>
  <si>
    <t>16/02/2016</t>
  </si>
  <si>
    <t>Slobodan Petrovic</t>
  </si>
  <si>
    <t xml:space="preserve">Shpenzime te udhetimit - Bileta per Xhavit Halitin </t>
  </si>
  <si>
    <t>EUROKOHA REISEN</t>
  </si>
  <si>
    <t>Shpenzime te udhetimit - Bileta per Alma Lama,2-6 shkurt 2016, me vendim nr.05-V-240</t>
  </si>
  <si>
    <t>Shpenzime te udhetimit - Bileta per Slobodan Petrovic 01-08 shkurt 2016, me vednim nr.05-V-213</t>
  </si>
  <si>
    <t>Shpenzime te udhetimit - Bileta per Kadri Veselin me 2-10 shkurt 2016</t>
  </si>
  <si>
    <t>Shpenzime te udhetimit - Bileta per Slobodan Petrovic ,Aida Derguti me 24-30 janar 2016, me vendim nr.05-V-227</t>
  </si>
  <si>
    <t>10/03/2016</t>
  </si>
  <si>
    <t>Shpenzime te udhetimit - Bileta per Kadri Veselin me 17-20 janar 2016</t>
  </si>
  <si>
    <t>15/03/2016</t>
  </si>
  <si>
    <t>Shpenzime te udhetimit - Bileta per Duda Balje 5-8 shkurt 2016, me vendim nr.05-V-234</t>
  </si>
  <si>
    <t>Shpenzime te udhetimit - Bileta per Besim Beqaj 13-15 dhjetor 2015</t>
  </si>
  <si>
    <t>Shpenzime te udhetimit - Bileta per Cerim Bajrami 15-17 shkurt 2016, me vendim nr.05-V-247</t>
  </si>
  <si>
    <t>Shpenzime te udhetimit - Bileta per Besim Beqaj 15-18-21 shkurt 2016, me vendim nr.05-V-246</t>
  </si>
  <si>
    <t>Shpenzime te udhetimit - Bileta per Kadri Veseli &amp; Enver Hoxhaj 11-16 shkurt 2016, me aprovim</t>
  </si>
  <si>
    <t>16/03/2016</t>
  </si>
  <si>
    <r>
      <t xml:space="preserve">                    </t>
    </r>
    <r>
      <rPr>
        <b/>
        <sz val="10"/>
        <color indexed="8"/>
        <rFont val="Arial"/>
        <charset val="1"/>
      </rPr>
      <t>Mëditja e udhëtimit zyrtar jashtë vendit</t>
    </r>
    <r>
      <rPr>
        <b/>
        <sz val="10"/>
        <color indexed="8"/>
        <rFont val="Arial"/>
        <charset val="1"/>
      </rPr>
      <t xml:space="preserve">                 Kodi buxhetor: </t>
    </r>
    <r>
      <rPr>
        <b/>
        <sz val="10"/>
        <color indexed="8"/>
        <rFont val="Arial"/>
        <charset val="1"/>
      </rPr>
      <t>13141</t>
    </r>
  </si>
  <si>
    <t>Meditje uz.Maqedoni me 16-19 janar 2016, me vendim nr.05-V-232</t>
  </si>
  <si>
    <t>15/02/2016</t>
  </si>
  <si>
    <t>Veton Berisha</t>
  </si>
  <si>
    <t>Meditje uz.Zvicer me 15-18 janar 2016 me vendim nr.05-V-225/2</t>
  </si>
  <si>
    <t>Blerim Grainca</t>
  </si>
  <si>
    <t>Meditje uz.Zvicer me 17-21 janar 2016</t>
  </si>
  <si>
    <t>Kadri Veseli</t>
  </si>
  <si>
    <t>Meditje UZ France me 2-6 shkurt 2016 , me vendim nr.05-V-240</t>
  </si>
  <si>
    <t>24/02/2016</t>
  </si>
  <si>
    <t>Alma Lama</t>
  </si>
  <si>
    <t xml:space="preserve">Meditje uz.Zvicer me 5-8 shkurt 2016 , me vendim nr.05-V-234
</t>
  </si>
  <si>
    <t>23/02/2016</t>
  </si>
  <si>
    <t>Duda Balje</t>
  </si>
  <si>
    <t>Meditje UZ Maqedoni me 12-14 shkur 2016 me vendim nr.05-V-245</t>
  </si>
  <si>
    <t>25/02/2016</t>
  </si>
  <si>
    <t>LIRIJE ABDURRAHMANI KAJTAZI</t>
  </si>
  <si>
    <t>Meditje UZ Maqedoni me 12-14 shkurt 2016 me vendim nr.05-V-245</t>
  </si>
  <si>
    <t>Njomza Emini</t>
  </si>
  <si>
    <t>Meditje UZ Maqedonib me 12-14 shkurt 2016 me vednim nr.05-V-245</t>
  </si>
  <si>
    <t>Teuta Sahatqija</t>
  </si>
  <si>
    <t>Meditje uz.Bruksel me 22-25 shkurt 2016, me vendim nr.05-V-243</t>
  </si>
  <si>
    <t>Blerta Deliu Kodra</t>
  </si>
  <si>
    <t>Meditje uz.Mali i Zi me 21-23 shkurt 2016, me vednim nr.05-V-05-V-248</t>
  </si>
  <si>
    <t>Xhevahire Izmaku</t>
  </si>
  <si>
    <t>Meditje uz.Maqedoni me 12-14 shkurt 2016 me vendim nr.05-V-245</t>
  </si>
  <si>
    <t>LULJETA VESELAJ GUTAJ</t>
  </si>
  <si>
    <t xml:space="preserve">Meditje uz.Bruksel me 26-29 janar 2016, vendim nr.05-V-229/2 </t>
  </si>
  <si>
    <t>Tetuta Sahatqija</t>
  </si>
  <si>
    <t>Valdete Bajrami</t>
  </si>
  <si>
    <t>Arben Gashi</t>
  </si>
  <si>
    <t>Time Kadrijaj</t>
  </si>
  <si>
    <t>Ilir Deda</t>
  </si>
  <si>
    <t>Kujtim Paqaku</t>
  </si>
  <si>
    <t>Meditje UZ Mali i Zi me 21-23 shkurt 2016, me vendim 05-V-248</t>
  </si>
  <si>
    <t>08/03/2016</t>
  </si>
  <si>
    <t>Elmi Reçica</t>
  </si>
  <si>
    <t>Meditje UZ Maqedoni me 12-14 shkurt 2016, me vendim nr05-V-245</t>
  </si>
  <si>
    <t>09/03/2016</t>
  </si>
  <si>
    <t>Emilija Rexhepi</t>
  </si>
  <si>
    <t>Meditje uz. Bruksel me 225-24 shkurt 2016 me nr.05-V-257</t>
  </si>
  <si>
    <t>Ismet Beqiri</t>
  </si>
  <si>
    <t xml:space="preserve">Meditje uz.Bruksel me 15-18 shkurt 2016, me vendim nr.05-V-246
</t>
  </si>
  <si>
    <t>Besim Beqaj</t>
  </si>
  <si>
    <t>Meditje uz.Bruksel me 16-18 shkurt 2016</t>
  </si>
  <si>
    <t>Enver Hoxhaj</t>
  </si>
  <si>
    <t xml:space="preserve">Meditje uz.Bruksel me 15-17 shkurt 2016 me vendim nr.05-V-247
</t>
  </si>
  <si>
    <t>Cerim Bajrami</t>
  </si>
  <si>
    <t>Meditje uz.Maqedoni me 4-6 mars 2016me vendim nr.05-V-260</t>
  </si>
  <si>
    <t>14/03/2016</t>
  </si>
  <si>
    <t>Meditje uz.Shqiperi me 4-5 mars 2016 ,me vendim nr.05-V-258</t>
  </si>
  <si>
    <t>Flora Brovina</t>
  </si>
  <si>
    <t>MEXHIDE MJAKU TOPALLI</t>
  </si>
  <si>
    <t>Meditje uz.Shqiper me 17-19 shkurt 2016, me vendim nr.05-V-226</t>
  </si>
  <si>
    <t>Xhavit Haliti</t>
  </si>
  <si>
    <t>Meditje uz.Bullgari me 11-13 mars 2016, me vendim nr.05-V-239</t>
  </si>
  <si>
    <t>Muhamet Mustafa</t>
  </si>
  <si>
    <t xml:space="preserve">Meditje uz.SHBA me 1-6 skurt 2016 me vendim nr.05-V-213
</t>
  </si>
  <si>
    <t>Adem Grabovci</t>
  </si>
  <si>
    <t>Meditje uz.SHBA me 1-6 skurt 2016 me vendim nr.05-V-213</t>
  </si>
  <si>
    <t>Teuta Rugova</t>
  </si>
  <si>
    <t>Armend Zemaj</t>
  </si>
  <si>
    <t>Meditje uz.Gjermani me 11-13 mars 2016 , vendim nr.05-V-259</t>
  </si>
  <si>
    <t>22/03/2016</t>
  </si>
  <si>
    <t>23/03/2016</t>
  </si>
  <si>
    <t xml:space="preserve">Meditje uz.SHBA me 1-5 shkurt 2016 , me vendim nr.05-V-231
</t>
  </si>
  <si>
    <t>Meditje uz.Maqedoni me 12-14 shkurt 2016, me vendim nr.05-V-245,</t>
  </si>
  <si>
    <t>Meditje uz.Itali/Hungari me 8-11 mars 2016, me vendim nr.05-V-256</t>
  </si>
  <si>
    <t>25/03/2016</t>
  </si>
  <si>
    <r>
      <t xml:space="preserve">                    </t>
    </r>
    <r>
      <rPr>
        <b/>
        <sz val="10"/>
        <color indexed="8"/>
        <rFont val="Arial"/>
        <charset val="1"/>
      </rPr>
      <t>Akomodim gjate udhëtimit zyrtar jashtë vendit</t>
    </r>
    <r>
      <rPr>
        <b/>
        <sz val="10"/>
        <color indexed="8"/>
        <rFont val="Arial"/>
        <charset val="1"/>
      </rPr>
      <t xml:space="preserve">                 Kodi buxhetor: </t>
    </r>
    <r>
      <rPr>
        <b/>
        <sz val="10"/>
        <color indexed="8"/>
        <rFont val="Arial"/>
        <charset val="1"/>
      </rPr>
      <t>13142</t>
    </r>
  </si>
  <si>
    <t>Akomodim UZ France me 2-6 shkurt 2016 , me vendim nr.05-V-240</t>
  </si>
  <si>
    <t>Akomd.gajet uz.Zvicer me 5-8 shkurt 2016 , me vendim nr.05-V-234</t>
  </si>
  <si>
    <t xml:space="preserve">Akomod.uz.Bruksel me 26-29 janar 2016, vendim nr.05-V-229/2 
</t>
  </si>
  <si>
    <t xml:space="preserve">Akomod.uz.Bruksel me 26-29 janar 2016, vendim nr.05-V-229/2 </t>
  </si>
  <si>
    <t>Akomodim UZ KK. Francë me 24-30 janar 2016, me vendim nr.05-V-227</t>
  </si>
  <si>
    <t>D.TH.Aida Derguti</t>
  </si>
  <si>
    <t>Akomod.gjate uz.Bruksel me 15-18 shkurt 2016, me vendim nr.05-V-246</t>
  </si>
  <si>
    <t>Akomod.gjate uz Bruksel me 16-18 shkurt 2016</t>
  </si>
  <si>
    <t xml:space="preserve">Akomod.gjate uz.Bruksel me 15-17 shkurt 2016 me vendim nr.05-V-247
</t>
  </si>
  <si>
    <t xml:space="preserve">Akomod.gjate uz.nga Kredi Kartela  me 24,29-30 dhjetor 2015 me vendim nr.05-V-244/2
</t>
  </si>
  <si>
    <t>D.TH Slobodan Petrovic</t>
  </si>
  <si>
    <t xml:space="preserve"> Akomod.gjate uz.Shqiperi me 17-19 shkurt 2016, me vendim nr.05-V-226</t>
  </si>
  <si>
    <t>Akomod.gjate uz.Bullgari me 11-13 mars 2016, me vendim nr.05-V-239</t>
  </si>
  <si>
    <t xml:space="preserve">Akomod.gjate uz.SHBA me 1-6 skurt 2016 me vendim nr.05-V-213
</t>
  </si>
  <si>
    <t>Akomod.gjate uz.SHBA me 1-6 skurt 2016 me vendim nr.05-V-213</t>
  </si>
  <si>
    <t xml:space="preserve">Akomod.gjate uz.nga Kredi Kartela  me 1-6 shkurt  2016 me vendim nr.05-V-213
</t>
  </si>
  <si>
    <t xml:space="preserve">Akomod.gjate uz.nga Kredi Kartela  uz. me 25-29 nentor 2016 me vendim nr.05-V-132
</t>
  </si>
  <si>
    <t xml:space="preserve">Akomod.uz.Kredi Kartel uz.e Dhjetor 2015, me aprovim 
</t>
  </si>
  <si>
    <t>D.TH.Xhavit Haliti</t>
  </si>
  <si>
    <t>Akomod.gjate uz.SHBA me 1-5 shkurt 2016, me vendim nr.05-V-231</t>
  </si>
  <si>
    <t xml:space="preserve">Akomod.gjate uz.Itali/Hungari me 8-11 mars 2016, me vendim nr.05-V-256
</t>
  </si>
  <si>
    <t>Akomod.gjate uz.Itali/Hungari me 8-11 mars 2016, me vendim nr.05-V-256</t>
  </si>
  <si>
    <r>
      <t xml:space="preserve">                    </t>
    </r>
    <r>
      <rPr>
        <b/>
        <sz val="10"/>
        <color indexed="8"/>
        <rFont val="Arial"/>
        <charset val="1"/>
      </rPr>
      <t>Shpenzime tjera te udhëtimit zyrtar jashte vendit</t>
    </r>
    <r>
      <rPr>
        <b/>
        <sz val="10"/>
        <color indexed="8"/>
        <rFont val="Arial"/>
        <charset val="1"/>
      </rPr>
      <t xml:space="preserve">                 Kodi buxhetor: </t>
    </r>
    <r>
      <rPr>
        <b/>
        <sz val="10"/>
        <color indexed="8"/>
        <rFont val="Arial"/>
        <charset val="1"/>
      </rPr>
      <t>13143</t>
    </r>
  </si>
  <si>
    <t xml:space="preserve">Shpenz.tjera gjate uz.Kredi Kartela </t>
  </si>
  <si>
    <t>21/01/2016</t>
  </si>
  <si>
    <t>D.TH.Ismet Krasniqi</t>
  </si>
  <si>
    <t xml:space="preserve">Shpenz.tjera uz.Francë me 2-6 shkurt 2016 , me vendim nr.05-V-240
</t>
  </si>
  <si>
    <t>Shpenz.tjera uz.Zvicer me 5-8 shkurt 2016 , me vendim nr.05-V-234</t>
  </si>
  <si>
    <t xml:space="preserve">Shpenz.tjera uz.Bruksel me 26-29 janar 2016, vendim nr.05-V-229/2 
</t>
  </si>
  <si>
    <t>Delegacioni me 26-29 janar 2016, vendim nr.05-V-229/2</t>
  </si>
  <si>
    <t>Shpenz.tjera uz.Bruksel me 16-18 shkurt 2016</t>
  </si>
  <si>
    <t>Dlegacioni ne perberje te Kadri Veseli, Enver Hoxhaj</t>
  </si>
  <si>
    <t xml:space="preserve">Shpenz.tjera uz. nga Kredi Kartela  me 24,29-30 dhjetor 2015 me vendim nr.05-V-244/2
</t>
  </si>
  <si>
    <t xml:space="preserve">Shpenz.tjera uz.SHBA me 1-6 skurt 2016 me vendim nr.05-V-213
</t>
  </si>
  <si>
    <t>Shpenz.tjera uz.SHBA me 1-6 skurt 2016 me vendim nr.05-V-213</t>
  </si>
  <si>
    <t xml:space="preserve">Shpenz.tjera uz. nga Kredi Kartela me 1-6 shkurt  2016 me vendim nr.05-V-213
</t>
  </si>
  <si>
    <t xml:space="preserve">Shpenz.tjera uz. nga Kredi Kartela uz. me 25-29 nentor 2016 me vendim nr.05-V-132
</t>
  </si>
  <si>
    <t xml:space="preserve">Shpenz.tjera uz.Kredi Kartel uz.e Dhjetor 2015, me aprovim </t>
  </si>
  <si>
    <t>Shpenz.tjera uz.Francë me 2-6 shkurt 2016 , me vendim nr.05-V-240</t>
  </si>
  <si>
    <t>Shpenz.tjera uz.SHBA me 1-5 shkurt 2016 , me vendim nr.05-V-231</t>
  </si>
  <si>
    <t xml:space="preserve">Shpenz.gjate uz.Itali/Hungari me 8-11 mars 2016, me vendim nr.05-V-256
</t>
  </si>
  <si>
    <t>Delegacioni me vendim nr.05-V-256</t>
  </si>
  <si>
    <r>
      <t xml:space="preserve">                    </t>
    </r>
    <r>
      <rPr>
        <b/>
        <sz val="10"/>
        <color indexed="8"/>
        <rFont val="Arial"/>
        <charset val="1"/>
      </rPr>
      <t>Shpenzime tjera telefonike Vala 900</t>
    </r>
    <r>
      <rPr>
        <b/>
        <sz val="10"/>
        <color indexed="8"/>
        <rFont val="Arial"/>
        <charset val="1"/>
      </rPr>
      <t xml:space="preserve">                 Kodi buxhetor: </t>
    </r>
    <r>
      <rPr>
        <b/>
        <sz val="10"/>
        <color indexed="8"/>
        <rFont val="Arial"/>
        <charset val="1"/>
      </rPr>
      <t>13320</t>
    </r>
  </si>
  <si>
    <t>Shpenzime tel.mob. - Kartela mbushese</t>
  </si>
  <si>
    <t>POSTELEKOMI I KOSOVES SHA VALA PRI PAID</t>
  </si>
  <si>
    <t>Shpenz. tel.mobile-</t>
  </si>
  <si>
    <t>28/01/2016</t>
  </si>
  <si>
    <t>VALA</t>
  </si>
  <si>
    <r>
      <t xml:space="preserve">                    </t>
    </r>
    <r>
      <rPr>
        <b/>
        <sz val="10"/>
        <color indexed="8"/>
        <rFont val="Arial"/>
        <charset val="1"/>
      </rPr>
      <t>Shërbime tjera kontraktuese</t>
    </r>
    <r>
      <rPr>
        <b/>
        <sz val="10"/>
        <color indexed="8"/>
        <rFont val="Arial"/>
        <charset val="1"/>
      </rPr>
      <t xml:space="preserve">                 Kodi buxhetor: </t>
    </r>
    <r>
      <rPr>
        <b/>
        <sz val="10"/>
        <color indexed="8"/>
        <rFont val="Arial"/>
        <charset val="1"/>
      </rPr>
      <t>13460</t>
    </r>
  </si>
  <si>
    <t xml:space="preserve">Sherbime tjera - Pas. Diplomatike per Duda Balje
</t>
  </si>
  <si>
    <t>19/01/2016</t>
  </si>
  <si>
    <t>MPB</t>
  </si>
  <si>
    <t xml:space="preserve">Sherbime tjera -Kryetari i Kuvendit te Kosoves me 23 dhjetor 2015 ka qenë nikoqiri i Koktejit ne Hotelin Sirius
</t>
  </si>
  <si>
    <t>Hotel Sirius</t>
  </si>
  <si>
    <t xml:space="preserve">Sherbime tjera - Pas. Diplomatike per Gëzim Kelmendi </t>
  </si>
  <si>
    <t>Sherbime tjera - Perkthim</t>
  </si>
  <si>
    <t>05/02/2016</t>
  </si>
  <si>
    <t>GLOBAL CONSULTINGA DEVELOPTMENT</t>
  </si>
  <si>
    <t>Sherbime tj. Sig. shendetesore</t>
  </si>
  <si>
    <t>KOMPANIA E SIGURIMEVE PRISIG SHA</t>
  </si>
  <si>
    <t xml:space="preserve">Sherbime tjera - Pas. Diplomatike per Blerta Deliu-Kodra </t>
  </si>
  <si>
    <t>04/02/2016</t>
  </si>
  <si>
    <t>Sherbime tjera - Pas. Diplomatike per Bekim Haxhiu</t>
  </si>
  <si>
    <t>Sherbime tjera - Pas. Diplomatike per Fadil Demaku</t>
  </si>
  <si>
    <t>12/02/2016</t>
  </si>
  <si>
    <t>Sherbime tjera - Pas. Diplomatike per Anton Quni</t>
  </si>
  <si>
    <t xml:space="preserve">Sherbime tjera - Pas. Diplomatike per Salih Morina </t>
  </si>
  <si>
    <t>Sherbime tjera - Pas. Diplomatike per Sadri Ferati</t>
  </si>
  <si>
    <t xml:space="preserve">Sherbime tjera nga  Komisioni per Mbikqyrjen e Financave Publike me 17 mars 2016, me vendim nr.03 
</t>
  </si>
  <si>
    <t>SIRIUS NHT</t>
  </si>
  <si>
    <t xml:space="preserve">Sherbime tjera - Pas. Diplomatike per Bislim Zogaj </t>
  </si>
  <si>
    <t>Sherbime tjera - Pas. Diplomatike per Sasa Milosavjevic</t>
  </si>
  <si>
    <t>30/03/2016</t>
  </si>
  <si>
    <t>Sherbime tjera - Pas. Diplomatike per Jasmina Zivkovic</t>
  </si>
  <si>
    <t>Sherbime tjera - Pas. Diplomatike per Jelena Bontic</t>
  </si>
  <si>
    <r>
      <t xml:space="preserve">                    </t>
    </r>
    <r>
      <rPr>
        <b/>
        <sz val="10"/>
        <color indexed="8"/>
        <rFont val="Arial"/>
        <charset val="1"/>
      </rPr>
      <t xml:space="preserve">                 Kodi buxhetor: </t>
    </r>
    <r>
      <rPr>
        <b/>
        <sz val="10"/>
        <color indexed="8"/>
        <rFont val="Arial"/>
        <charset val="1"/>
      </rPr>
      <t>13918</t>
    </r>
  </si>
  <si>
    <t>Shpenz.per provizion (konvertim)</t>
  </si>
  <si>
    <t>18/02/2016</t>
  </si>
  <si>
    <t>SHBA</t>
  </si>
  <si>
    <t>Shpenz.per provizion (konvertim) per 31 janar-10 shkurt 2016</t>
  </si>
  <si>
    <r>
      <t xml:space="preserve">                    </t>
    </r>
    <r>
      <rPr>
        <b/>
        <sz val="10"/>
        <color indexed="8"/>
        <rFont val="Arial"/>
        <charset val="1"/>
      </rPr>
      <t>Drekat zyrtare</t>
    </r>
    <r>
      <rPr>
        <b/>
        <sz val="10"/>
        <color indexed="8"/>
        <rFont val="Arial"/>
        <charset val="1"/>
      </rPr>
      <t xml:space="preserve">                 Kodi buxhetor: </t>
    </r>
    <r>
      <rPr>
        <b/>
        <sz val="10"/>
        <color indexed="8"/>
        <rFont val="Arial"/>
        <charset val="1"/>
      </rPr>
      <t>14310</t>
    </r>
  </si>
  <si>
    <t>Drekë zrytare shtruar nga Nenkryetari i Kuvendit te Kosoves Xhavit Haliti me 17 dhjetor 2015</t>
  </si>
  <si>
    <t>18/01/2016</t>
  </si>
  <si>
    <t>ULTRA  S SH.P.K</t>
  </si>
  <si>
    <t xml:space="preserve">Drekë zyrtare- Kryetari i Kuvendit te Kosoves ka shtruar drekë 11/12/2015
</t>
  </si>
  <si>
    <t>Liburnia</t>
  </si>
  <si>
    <t>Drekë zyrtare- Kryetari i Kuvendit te Kosoves ka shtruar drekë 17/12/2015</t>
  </si>
  <si>
    <t>Drekë zyrtare-Kryetari i Kuvendit te Kosoves ka shtruar drekë zyrtare 1/12/2015</t>
  </si>
  <si>
    <t>Drekë zyrtare - Kryetari i Kuvendit te Kosoves  ka shtrua drekë zyrtare me 10/12/2015</t>
  </si>
  <si>
    <t>PINOCCHIO NPH</t>
  </si>
  <si>
    <t>Drekë zyrtare - Kryetari i Kuvendit te Kosoves  ka shtrua drekë zyrtare me 14/12/2015</t>
  </si>
  <si>
    <t xml:space="preserve">Drekë zyrtare - Kryetari i Kuvendit te Kosoves  ka shtrua drekë zyrtare me 23/12/2015
</t>
  </si>
  <si>
    <t xml:space="preserve">Drekë zyrtare - Kryetari i Kuvendit te Kosoves me 23 dhjetor 2015 ka qenë nikoqiri i Koktejit ne Hotelin Sirius
</t>
  </si>
  <si>
    <t>Drekë zrytare-Kryetari i Kuvendit ka shtruar dreka zyrtare per periudhen (Tetor-Dhjetor 2015)</t>
  </si>
  <si>
    <t>GAGI CAFE DPH</t>
  </si>
  <si>
    <t xml:space="preserve">Drekë zyrtare- Kryetari ka shtruar drekë zyrtare gjate periudhave (Maj-Tetor-2015) </t>
  </si>
  <si>
    <t>Sherbimet e bufesë-Nentor</t>
  </si>
  <si>
    <t>SHQIPONJA</t>
  </si>
  <si>
    <t>Drekë zyrtare</t>
  </si>
  <si>
    <t>AKTIV SHPK</t>
  </si>
  <si>
    <t>Drekë zyrtare e shtraur nge Komisioni per Shendetesi, Pune dhe Mireqenie Sociale 22 janar 2016</t>
  </si>
  <si>
    <t>Restaurant Ibri  DPH</t>
  </si>
  <si>
    <t>Drekë zyrtare-Kryetari i Kuvendi te Kosoves ka shtruar drekë zyrtare me 27/01/2016</t>
  </si>
  <si>
    <t>ADRIATIK 1 BELVEDERE SHPK</t>
  </si>
  <si>
    <t>Drekë zyrtare-Kryetari i Kuvendi te Kosoves ka shtruar drekë zyrtare me 25/01/2016</t>
  </si>
  <si>
    <t>Drekë zyrtare -Kryetari i Kuvendit te Kosoves ka shtruar drekë zyrtare me 26/01/2016</t>
  </si>
  <si>
    <t>Dreke zyrtare-Kryetari i Kuvendit ka shtruar drekë zrytare ne janar 22/01/2016</t>
  </si>
  <si>
    <t>LIBURNIA</t>
  </si>
  <si>
    <t>Drekë zyrtare -Kryetari i Kuvendit te Kosoves ka shtruar drekë zyrtare me 28/01/2016</t>
  </si>
  <si>
    <t>Dreke zyrtar-Kryetari i Kuvendit te Kosoves ka shtruar drekë zyrtare me 8/2/2016</t>
  </si>
  <si>
    <t>RRON SHPK RESTAURANT</t>
  </si>
  <si>
    <t>Tiffany 05</t>
  </si>
  <si>
    <t>Drekë zyrtare - Kryetari i Kuvendit ka shtruar drekë zyrtare me 25/01/2016</t>
  </si>
  <si>
    <t>DPH VICTORIA</t>
  </si>
  <si>
    <t>Drekë zyrtare-Kryetari i Kuvendit te Kosoves ka shtruar drekë zyrtare me 14-1/2016</t>
  </si>
  <si>
    <t>PJATA LLC</t>
  </si>
  <si>
    <t>Drekë zyrtare ka shtruar nenkryetari i Kuvendit Xhavit Haliti me 5/2/2016</t>
  </si>
  <si>
    <t>Drekë zyrtare e shtruar nga Komisoni per Shendetesi , Pune dhe Mireqene  Sociale me 12/2/2016</t>
  </si>
  <si>
    <t xml:space="preserve">Sherbimet e bufesë- Dhjetor </t>
  </si>
  <si>
    <t>09/02/2016</t>
  </si>
  <si>
    <t>11/02/2016</t>
  </si>
  <si>
    <t>Drekë zyrtare e shrtuar nga Kryetari i Kuvendit te Kosoves me 26 shkurt 2016</t>
  </si>
  <si>
    <t>Drekë zyrtare  shtruar nga Komisoni per Pune te Jashtme me25 shkurt 2016,me vendim 05-V-251</t>
  </si>
  <si>
    <t>METROPOLI SHPK</t>
  </si>
  <si>
    <t>Dreke zyrtare e shtruar nga kryetari i Kuvendit te Kosoves me 3/2/2016</t>
  </si>
  <si>
    <t>11/03/2016</t>
  </si>
  <si>
    <t>Drekë zrytare e shtruar nga Kryetari i Kuvendit te Kosoves me 22 shkurt 2016</t>
  </si>
  <si>
    <t>Dreke zyrtare shtruar nga kryetari i Kuvendit te Kosoves me 9 shkurt 20146</t>
  </si>
  <si>
    <t>Dreke zyrtare e shtruar nga kryetari i Kuvendit te Kosoves me 29 shkurt 2016</t>
  </si>
  <si>
    <t>TIFFANY 05</t>
  </si>
  <si>
    <t>Dreke zyrtare e shtruar nga kryetari i Kuvendit te Kosoves me 11 shkurt 2016</t>
  </si>
  <si>
    <t xml:space="preserve">Drekë zyrtare </t>
  </si>
  <si>
    <t>Dreke zyrtare e shtruar nga kryetari i Kuvendit te Kosoves me 16 shkurt 2016</t>
  </si>
  <si>
    <t xml:space="preserve">Dreke zyrtare e shtruar nga Kryetari i Kuvendit te Kosoves me 19 shkurt 2016 </t>
  </si>
  <si>
    <t>Drekë zyrtare e shtruar nga kryetari i Kuvendit te Kosoves me 11 shkurt 2016</t>
  </si>
  <si>
    <t>Librunia</t>
  </si>
  <si>
    <t>Drekë zyrtare e shtruar nga kryetari i Kuvendit te Kosoves me 8 shkurt 2016</t>
  </si>
  <si>
    <t>Dreke zyrtare  shtruar nga kryetari i Kuvendit te Kosoves me 8 shkurt 2016</t>
  </si>
  <si>
    <t>Drekë zyrtare e shtruar nga kryetari i Kuvendit te Kosoves me 23 shkurt 2016</t>
  </si>
  <si>
    <t>GAGI CAFFE</t>
  </si>
  <si>
    <t xml:space="preserve">Drekë zyrtare e shtruar nga kryetari i Kuvendit te Kosoves me 22 shkurt 2016
</t>
  </si>
  <si>
    <t>Te Ariu</t>
  </si>
  <si>
    <t>Drekë zyrtare e shtruar nga kryetari i Kuvendit te Kosoves me 10 shkurt 2016</t>
  </si>
  <si>
    <t>Drekë zyrtare e shtruar nga kryetari i Kuvendit te Kosoves me 12 shkurt 2016</t>
  </si>
  <si>
    <t>PINOCHIO</t>
  </si>
  <si>
    <t xml:space="preserve">Dreke zyrtare  shtruar nga kryetari i Kuvendit te Kosoves me 29 shkurt 2016
</t>
  </si>
  <si>
    <t xml:space="preserve">Dreka zyrtare me rastin e vities zyrtare te Kryetarit te Shqiperise Ilir Meta </t>
  </si>
  <si>
    <t>SWISS DIAMOND HOTEL</t>
  </si>
  <si>
    <t>Drekë zyrtare e shtruar nga nenkryetari i Kuvendit te Kosoves Xhavit Haliti me 1 mars 2016</t>
  </si>
  <si>
    <t>ULTRA "S"</t>
  </si>
  <si>
    <t xml:space="preserve">Sherbimet e bufesë-Janar </t>
  </si>
  <si>
    <t>18/03/2016</t>
  </si>
  <si>
    <t>Shqiponja</t>
  </si>
  <si>
    <t xml:space="preserve">Dreke zyrtare me 26 janar 2016 me aprovim </t>
  </si>
  <si>
    <t>Drekë zyrtare e shtruar nga Komisoni per M.F.P me 16 mars 2016 me vendim nr.03</t>
  </si>
  <si>
    <t>Vila Germia SHPK</t>
  </si>
  <si>
    <t xml:space="preserve">Drekë zyrtare shtruar nga  Komisioni per Mbikqyrjen e Financave Publike me 17 mars 2016, me vendim nr.03 </t>
  </si>
  <si>
    <r>
      <t xml:space="preserve">                    </t>
    </r>
    <r>
      <rPr>
        <b/>
        <sz val="10"/>
        <color indexed="8"/>
        <rFont val="Arial"/>
        <charset val="1"/>
      </rPr>
      <t>Subvencionet për entitetet publike</t>
    </r>
    <r>
      <rPr>
        <b/>
        <sz val="10"/>
        <color indexed="8"/>
        <rFont val="Arial"/>
        <charset val="1"/>
      </rPr>
      <t xml:space="preserve">                 Kodi buxhetor: </t>
    </r>
    <r>
      <rPr>
        <b/>
        <sz val="10"/>
        <color indexed="8"/>
        <rFont val="Arial"/>
        <charset val="1"/>
      </rPr>
      <t>21110</t>
    </r>
  </si>
  <si>
    <t xml:space="preserve">Subvencion </t>
  </si>
  <si>
    <t>27/01/2016</t>
  </si>
  <si>
    <t>KMLDNJ</t>
  </si>
  <si>
    <t>Subvencion me vendim nr.05-V-237</t>
  </si>
  <si>
    <t>SLS</t>
  </si>
  <si>
    <t>Subvencione me vendim 05-V-242</t>
  </si>
  <si>
    <t>Qendra e Komunitetit Ashkali</t>
  </si>
  <si>
    <t>Subvencion</t>
  </si>
  <si>
    <t>FILHARMONIA OPERA E KOS</t>
  </si>
  <si>
    <t>Subvencion me vendim nr.05-V-275</t>
  </si>
  <si>
    <t>SHVPDK</t>
  </si>
  <si>
    <t>Paga dhe meditje</t>
  </si>
  <si>
    <t>mallra dhe sherbime</t>
  </si>
  <si>
    <t>subvencion</t>
  </si>
  <si>
    <t>Administrat e Kuvendit</t>
  </si>
  <si>
    <r>
      <t xml:space="preserve">                    </t>
    </r>
    <r>
      <rPr>
        <b/>
        <sz val="10"/>
        <color indexed="8"/>
        <rFont val="Arial"/>
        <family val="2"/>
      </rPr>
      <t>Pagat dhe Meditjet</t>
    </r>
    <r>
      <rPr>
        <b/>
        <sz val="10"/>
        <color indexed="8"/>
        <rFont val="Arial"/>
        <family val="2"/>
      </rPr>
      <t xml:space="preserve">                 Kodi buxhetor: </t>
    </r>
    <r>
      <rPr>
        <b/>
        <sz val="10"/>
        <color indexed="8"/>
        <rFont val="Arial"/>
        <family val="2"/>
      </rPr>
      <t>11000</t>
    </r>
  </si>
  <si>
    <r>
      <t xml:space="preserve">                    </t>
    </r>
    <r>
      <rPr>
        <b/>
        <sz val="10"/>
        <color indexed="8"/>
        <rFont val="Arial"/>
        <family val="2"/>
      </rPr>
      <t>Akomodimi gjate udhëtimit zyrtar brenda vendit</t>
    </r>
    <r>
      <rPr>
        <b/>
        <sz val="10"/>
        <color indexed="8"/>
        <rFont val="Arial"/>
        <family val="2"/>
      </rPr>
      <t xml:space="preserve">                 Kodi buxhetor: </t>
    </r>
    <r>
      <rPr>
        <b/>
        <sz val="10"/>
        <color indexed="8"/>
        <rFont val="Arial"/>
        <family val="2"/>
      </rPr>
      <t>13132</t>
    </r>
  </si>
  <si>
    <t>Akomod.gajte uz.-Me rastin e vizites zyrtare te delegecionit te Republikes se Shqiperise ne Kuvendin e Republikes se Kosoves eshte bere akomodimi me 17-19 dhjetor 2015</t>
  </si>
  <si>
    <t>Hotel Ora</t>
  </si>
  <si>
    <r>
      <t xml:space="preserve">                    </t>
    </r>
    <r>
      <rPr>
        <b/>
        <sz val="10"/>
        <color indexed="8"/>
        <rFont val="Arial"/>
        <family val="2"/>
      </rPr>
      <t>Shpenzimet e udhëtimit zyrtar jashtë vendit</t>
    </r>
    <r>
      <rPr>
        <b/>
        <sz val="10"/>
        <color indexed="8"/>
        <rFont val="Arial"/>
        <family val="2"/>
      </rPr>
      <t xml:space="preserve">                 Kodi buxhetor: </t>
    </r>
    <r>
      <rPr>
        <b/>
        <sz val="10"/>
        <color indexed="8"/>
        <rFont val="Arial"/>
        <family val="2"/>
      </rPr>
      <t>13140</t>
    </r>
  </si>
  <si>
    <t>Shpenzime te udhetimit - Bileta per Safet Beqiri me 26-29 janar 2016, vendim nr.SP,36/2016</t>
  </si>
  <si>
    <t>Shpenzime te udhetimit - Bileta per Mirjeta Shllaku me 26-29 janar 2016, vendim nr.SP,36/2016</t>
  </si>
  <si>
    <t>Shpenzime te udhetimit - Bileta per Vullnet Kabashki 24-26 shkurt 2016, me vendim nr.SP,44/2016</t>
  </si>
  <si>
    <t>Shpenzime te udhetimit - Bileta per Trina Lila 24-30 janar 2016, me vendim nr.SP,35/2016</t>
  </si>
  <si>
    <t>Shpenzime te udhetimit - Bileta per Emrush Haxhiu,Adnan Boshnjaku,Vullnet Kabashi, Lulzim Latifi , me 8-11 shkurt 2016, me vendim nr.SP,37/2016</t>
  </si>
  <si>
    <r>
      <t xml:space="preserve">                    </t>
    </r>
    <r>
      <rPr>
        <b/>
        <sz val="10"/>
        <color indexed="8"/>
        <rFont val="Arial"/>
        <family val="2"/>
      </rPr>
      <t>Mëditja e udhëtimit zyrtar jashtë vendit</t>
    </r>
    <r>
      <rPr>
        <b/>
        <sz val="10"/>
        <color indexed="8"/>
        <rFont val="Arial"/>
        <family val="2"/>
      </rPr>
      <t xml:space="preserve">                 Kodi buxhetor: </t>
    </r>
    <r>
      <rPr>
        <b/>
        <sz val="10"/>
        <color indexed="8"/>
        <rFont val="Arial"/>
        <family val="2"/>
      </rPr>
      <t>13141</t>
    </r>
  </si>
  <si>
    <t>Meditje UZ Maqedoni me 25 janar 2016, vendim nr.SP,39/2016</t>
  </si>
  <si>
    <t>08/02/2016</t>
  </si>
  <si>
    <t>Besim Krasniqi</t>
  </si>
  <si>
    <t>Meditje UZ Maqedoni me 24-23 janar2016, vendim nr.SP,40/2016</t>
  </si>
  <si>
    <t>Abdulla Islami</t>
  </si>
  <si>
    <t>Meditje uz.Serbi me 18-21 janar 2016 me vendim nr.SP,33/2016</t>
  </si>
  <si>
    <t>Zarife Aliu</t>
  </si>
  <si>
    <t>Antigona Ibraj</t>
  </si>
  <si>
    <t>Meditje UZ Latvi me 26-29 janar 2016 me vendim 05-V-226</t>
  </si>
  <si>
    <t>Ismet Krasniqi</t>
  </si>
  <si>
    <t xml:space="preserve">Meditje uz.France me 24-30 janar 2016, me vendim nr.SP,35/2016
</t>
  </si>
  <si>
    <t>Tringa Lila</t>
  </si>
  <si>
    <t>Meditje uz.Maqedoni me 5-8 shkurt 2016 me vendim nr.SP,41/2016</t>
  </si>
  <si>
    <t>Xhemail Halili</t>
  </si>
  <si>
    <t>Kushtrim Myftari</t>
  </si>
  <si>
    <t>Naim Gjoshi</t>
  </si>
  <si>
    <t>Hashmet Baxhaku</t>
  </si>
  <si>
    <t>Meditje uz.Maqedoni me 5-8 shkurt 2016, me vendim nr.SP/41/2016</t>
  </si>
  <si>
    <t>Shpresa Gosalci</t>
  </si>
  <si>
    <t>Meditje uz. Maqedoni me 5-8 shkurt 2016, me vendim nr.SP 41/2016</t>
  </si>
  <si>
    <t>Naser Uka</t>
  </si>
  <si>
    <t>Meditje uz.Maqedonim me 5-8 shkurt 2016, me vendim nr.SP,41/2016</t>
  </si>
  <si>
    <t>Merita Prestreshi</t>
  </si>
  <si>
    <t>Meditje uz.Maqedoni me 5-8 shkurt 2016, me vendim nr.SP,41/2016</t>
  </si>
  <si>
    <t>Burhan Buçinca</t>
  </si>
  <si>
    <t>Meditje UZ Shqiperi me 16-18/01/2016 me vendim nr. SP,38/2016</t>
  </si>
  <si>
    <t>Fadil Svishta</t>
  </si>
  <si>
    <t xml:space="preserve">Meditje uz.Bruksel me 26-29 janar 2016, me vendim nr.SP 36/2016
</t>
  </si>
  <si>
    <t>Safet Beqiri</t>
  </si>
  <si>
    <t>Meditje uz.Bruksel me 26-29 janar 2016, me vendim nr.SP 36/2016</t>
  </si>
  <si>
    <t>Mirjeta Shllaku</t>
  </si>
  <si>
    <t>Meditje uz.Maqedoni me 19-22 shkurt 2016, vendim SP,52/2016</t>
  </si>
  <si>
    <t>Edona Fetahu Mullarama</t>
  </si>
  <si>
    <t>Drita Ibrahimi Kodraliu</t>
  </si>
  <si>
    <t>Nexhmije Rexha</t>
  </si>
  <si>
    <t>Mikel Mirakaj</t>
  </si>
  <si>
    <t>Meditje uz.Bruksel me 22-25 shkurt 2016 nr.SP,42/2016</t>
  </si>
  <si>
    <t>Meditje uz.Mali i Zi me 25-28 shkurt 2016 me vendim SP,57/2016</t>
  </si>
  <si>
    <t>Vahide Grajçevci</t>
  </si>
  <si>
    <t>Hajrije Haredinaj</t>
  </si>
  <si>
    <t>Emine Sefedini</t>
  </si>
  <si>
    <t>Florie Desku</t>
  </si>
  <si>
    <t>Meditje uz.Mali i Zi me 25 -28 shkurt 2016 me vendim nr.SP,57/2016</t>
  </si>
  <si>
    <t>Musa Rudaku</t>
  </si>
  <si>
    <t>01/03/2016</t>
  </si>
  <si>
    <t>Nazmije Dumani Bunjaku</t>
  </si>
  <si>
    <t>Meditje uz.Sllovaki me 24-26 shkurt 2016 .SP,48/2016</t>
  </si>
  <si>
    <t>Shqipe Krasniqi</t>
  </si>
  <si>
    <t>Pedrag Jovanovic</t>
  </si>
  <si>
    <t xml:space="preserve">Meditje uz.Mali i Zi me 25-28 shkurt 2016 me vendim SP,57/2016
</t>
  </si>
  <si>
    <t>Suzana Maksimovic</t>
  </si>
  <si>
    <t>Milena Marinkovic</t>
  </si>
  <si>
    <t>Afrim Deliu</t>
  </si>
  <si>
    <t>Mentor Osmanaj</t>
  </si>
  <si>
    <t>Nurije Arifaj</t>
  </si>
  <si>
    <t>Meditje uz.Maqedoni me 28 shkurt -04 mars 2016, me vendim nr.SP,47/2016</t>
  </si>
  <si>
    <t>Faton Hamiti</t>
  </si>
  <si>
    <t>Meditje UZ Maqedoni me 4-6 mars 2016 me vendim nr.05-V-263</t>
  </si>
  <si>
    <t>Meditje UZ Maqedoni me 4-6 mars 2016, me vendim SP, 63/2016</t>
  </si>
  <si>
    <t>Xheladin Hoxha</t>
  </si>
  <si>
    <t>Meditje UZ Maqedoni uz.4-6 mars 2016 me vendim SP,63/2016</t>
  </si>
  <si>
    <t>Sali Rexhepi</t>
  </si>
  <si>
    <t>Meditje uz.Shqiperi &amp; Maqedoni me 15,16,18,26,27,28 shkurt 2016 me vendime Sp,55/54/53/58/59/2016</t>
  </si>
  <si>
    <t>Behxhet Muqolli</t>
  </si>
  <si>
    <t>Meditje UZ Maqedoni me 4-6 mars 2016, me vednim nr.SP,63/2016</t>
  </si>
  <si>
    <t>Fehmi Hyseni</t>
  </si>
  <si>
    <t>Meditje uz.Shqiperi me 2 mars 2016, me vendim nr.SP,62/2016</t>
  </si>
  <si>
    <t>Agron Istogu</t>
  </si>
  <si>
    <t xml:space="preserve">Meditje uz.Sllovaki me 24-26 shkurt 2016, vendim SP,44/2016
</t>
  </si>
  <si>
    <t>Vullnet Kabashi</t>
  </si>
  <si>
    <t xml:space="preserve">Meditje uz.Holand me 8-12 shkurt 2016, me vendim SP,37/2016
</t>
  </si>
  <si>
    <t>Emrush Haxhiu</t>
  </si>
  <si>
    <t>Meditje uz.Holand me 8-12 shkurt 2016, me vendim SP,37/2016</t>
  </si>
  <si>
    <t>Adnan Boshnjaku</t>
  </si>
  <si>
    <t>Lulzim Latifi</t>
  </si>
  <si>
    <t>Meditje uz.Maqedoni me 10-13 mars 2016 .e vendim, nr.SP 65/2016</t>
  </si>
  <si>
    <t>Saranda Xhekaj</t>
  </si>
  <si>
    <t>Musli Krasniqi</t>
  </si>
  <si>
    <t>Meditje UZ Shqiperi me 4-6 mars 2016 me vendim nr.SP,68/2016</t>
  </si>
  <si>
    <t>Meditje uz.Bullgari 11-13 mars 2016, me vendim nr.05-V-239</t>
  </si>
  <si>
    <t>Snoudon Daci</t>
  </si>
  <si>
    <t>Agron Beqiri</t>
  </si>
  <si>
    <t>Meditje UZ Mali i Zi  me 21-23 shkurt 2016, vendim nr.SP,67/2016</t>
  </si>
  <si>
    <t>Agim Ajeti</t>
  </si>
  <si>
    <t xml:space="preserve">Meditje uz.SHBA uz.12-20 mars 2016, me vendim nr.SP,61/2016
</t>
  </si>
  <si>
    <t>Shaip Goxhuli</t>
  </si>
  <si>
    <t>Meditje uz.SHBA uz.12-20 mars 2016, me vendim nr.SP,61/2016</t>
  </si>
  <si>
    <t>Mehmet Simnica</t>
  </si>
  <si>
    <t xml:space="preserve">Meditje uz.Itali me 8-11 mars 2016 me vendim nr.SP/60/2016
</t>
  </si>
  <si>
    <t>Minire Hasani</t>
  </si>
  <si>
    <t>Meditje uz.Itali me 8-11 mars 2016 me vendim nr.SP/60/2016</t>
  </si>
  <si>
    <t>Manush Krasniqi</t>
  </si>
  <si>
    <t>Meditje UZ Shqiperi me 18-19 mars 2016, sipas aprovim</t>
  </si>
  <si>
    <t>Meditje UZ Bruksel me 20-22 mars 2016, me vendim nr.SP,69/2016</t>
  </si>
  <si>
    <t xml:space="preserve">Meditje uz.Bruksel me 20-22 /03/2016, me vendim nr.SP,66/2016
</t>
  </si>
  <si>
    <t>Meditje uz.Bruksel me 20-22 /03/2016, me vendim nr.SP,66/2016</t>
  </si>
  <si>
    <t xml:space="preserve">Meditje uz.Shqiperi me 17-19 shkurt 2016, me vendim SP,34/2016
</t>
  </si>
  <si>
    <t>Ariana Musliu</t>
  </si>
  <si>
    <t>Meditje uz.Shqiperi me 17-19 shkurt 2016, me vendim SP,34/2016</t>
  </si>
  <si>
    <r>
      <t xml:space="preserve">                    </t>
    </r>
    <r>
      <rPr>
        <b/>
        <sz val="10"/>
        <color indexed="8"/>
        <rFont val="Arial"/>
        <family val="2"/>
      </rPr>
      <t>Akomodim gjate udhëtimit zyrtar jashtë vendit</t>
    </r>
    <r>
      <rPr>
        <b/>
        <sz val="10"/>
        <color indexed="8"/>
        <rFont val="Arial"/>
        <family val="2"/>
      </rPr>
      <t xml:space="preserve">                 Kodi buxhetor: </t>
    </r>
    <r>
      <rPr>
        <b/>
        <sz val="10"/>
        <color indexed="8"/>
        <rFont val="Arial"/>
        <family val="2"/>
      </rPr>
      <t>13142</t>
    </r>
  </si>
  <si>
    <t xml:space="preserve">Akomod.gjate uz.Francë me 24-30 janar 2016, me vendim nr.SP,35/2016
</t>
  </si>
  <si>
    <t>Akomodim UZ Shqiperi me 16-18/01/2016 me vendim nr. SP,38/2016</t>
  </si>
  <si>
    <t xml:space="preserve">Akomod.gjate uz.Bruksel me 26-29 janar 2016, me vendim nr.SP 36/2016
</t>
  </si>
  <si>
    <t>Akomod.gjate uz.Bruksel me 26-29 janar 2016, me vendim nr.SP 36/2016</t>
  </si>
  <si>
    <t xml:space="preserve">Akomodim UZ Maqedoni me 27 shkurt 2016 </t>
  </si>
  <si>
    <t>Akomodim uz.Sllovaki me 24-26 shkurt 2016, vendim SP,44/2016</t>
  </si>
  <si>
    <t xml:space="preserve">Akomod.gjate uz.Holand me 8-12 shkurt 2016, me vendim SP,37/2016
</t>
  </si>
  <si>
    <t>Akomod.gjate uz.Holand me 8-12 shkurt 2016, me vendim SP,37/2016</t>
  </si>
  <si>
    <t xml:space="preserve">Akomodim UZ Shqiperi me 4-6 mars 2016 me vendim nr.SP,68/2016
</t>
  </si>
  <si>
    <t xml:space="preserve">Akomd.gjate uz.Bullgari 11-13 mars 2016, me vendim nr.05-V-239
</t>
  </si>
  <si>
    <t>Akomd.gjate uz.Bullgari 11-13 mars 2016, me vendim nr.05-V-239</t>
  </si>
  <si>
    <t xml:space="preserve">Akomodim UZ Mali i Zi me 21-23 shkurt 2016, vendim nr.SP,67/2016
</t>
  </si>
  <si>
    <t xml:space="preserve">Akomod.gjate uz.Itali me 8-11 mars 2016 me vendim nr.SP/60/2016
</t>
  </si>
  <si>
    <t>Akomod.gjate uz.Itali me 8-11 mars 2016 me vendim nr.SP/60/2016</t>
  </si>
  <si>
    <t xml:space="preserve">Akomodim UZ Shqiperi me 18-19 mars 2016, sipas aprovim
</t>
  </si>
  <si>
    <t xml:space="preserve">Akomodim UZ Bruksel me 20-22 mars 2016, me vendim nr.SP,69/2016
</t>
  </si>
  <si>
    <t>Akomod. uz.Bruksel me 20-22 /03/2016, me vendim nr.SP,66/2016</t>
  </si>
  <si>
    <t xml:space="preserve">Akomod.gjate uz.Shqiperi me 17-19 shkurt 2016, me vendim SP,34/2016
</t>
  </si>
  <si>
    <t>Akomod.gjate uz.Shqiperi me 17-19 shkurt 2016, me vendim SP,34/2016</t>
  </si>
  <si>
    <r>
      <t xml:space="preserve">                    </t>
    </r>
    <r>
      <rPr>
        <b/>
        <sz val="10"/>
        <color indexed="8"/>
        <rFont val="Arial"/>
        <family val="2"/>
      </rPr>
      <t>Shpenzime tjera te udhëtimit zyrtar jashte vendit</t>
    </r>
    <r>
      <rPr>
        <b/>
        <sz val="10"/>
        <color indexed="8"/>
        <rFont val="Arial"/>
        <family val="2"/>
      </rPr>
      <t xml:space="preserve">                 Kodi buxhetor: </t>
    </r>
    <r>
      <rPr>
        <b/>
        <sz val="10"/>
        <color indexed="8"/>
        <rFont val="Arial"/>
        <family val="2"/>
      </rPr>
      <t>13143</t>
    </r>
  </si>
  <si>
    <t xml:space="preserve">Shpenz. tjera Uz Maqedoni me 4-6 mars 2016 me vendim nr.05-V-263
</t>
  </si>
  <si>
    <t>Shpenz.tjera uz.Sllovaki me 24-26 shkurt 2016, vendim SP,44/2016</t>
  </si>
  <si>
    <t xml:space="preserve">Shpenz.tjera gjate uz .Holand me 8-12 shkurt 2016, me vendim SP,37/2016
</t>
  </si>
  <si>
    <t>Shpenz.tjera gjate uz .Holand me 8-12 shkurt 2016, me vendim SP,37/2016</t>
  </si>
  <si>
    <t>Shpenz. me delegacion me 8-12 shkurt 2016, me vendim SP,37/2016</t>
  </si>
  <si>
    <t>Shpenz.tjera uz.Bullgari 11-13 mars 2016, me vendim nr.05-V-239</t>
  </si>
  <si>
    <t xml:space="preserve">Shp. tjera UZ Mali i Zi me 21-23 shkurt 2016, vendim nr.SP,67/2016
</t>
  </si>
  <si>
    <t xml:space="preserve">Shpenz.tjera uz.uz.Shqiperi me 17-19 shkurt 2016, me vendim SP,34/2016
</t>
  </si>
  <si>
    <r>
      <t xml:space="preserve">                    </t>
    </r>
    <r>
      <rPr>
        <b/>
        <sz val="10"/>
        <color indexed="8"/>
        <rFont val="Arial"/>
        <family val="2"/>
      </rPr>
      <t>Rryma</t>
    </r>
    <r>
      <rPr>
        <b/>
        <sz val="10"/>
        <color indexed="8"/>
        <rFont val="Arial"/>
        <family val="2"/>
      </rPr>
      <t xml:space="preserve">                 Kodi buxhetor: </t>
    </r>
    <r>
      <rPr>
        <b/>
        <sz val="10"/>
        <color indexed="8"/>
        <rFont val="Arial"/>
        <family val="2"/>
      </rPr>
      <t>13210</t>
    </r>
  </si>
  <si>
    <t xml:space="preserve">Rryma-Dhjetor </t>
  </si>
  <si>
    <t>25/01/2016</t>
  </si>
  <si>
    <t>KESCO COLLECTION PRISHTINE</t>
  </si>
  <si>
    <t>Rryma-Janar</t>
  </si>
  <si>
    <t xml:space="preserve">Rryma-Shkurt </t>
  </si>
  <si>
    <r>
      <t xml:space="preserve">                    </t>
    </r>
    <r>
      <rPr>
        <b/>
        <sz val="10"/>
        <color indexed="8"/>
        <rFont val="Arial"/>
        <family val="2"/>
      </rPr>
      <t>Uji</t>
    </r>
    <r>
      <rPr>
        <b/>
        <sz val="10"/>
        <color indexed="8"/>
        <rFont val="Arial"/>
        <family val="2"/>
      </rPr>
      <t xml:space="preserve">                 Kodi buxhetor: </t>
    </r>
    <r>
      <rPr>
        <b/>
        <sz val="10"/>
        <color indexed="8"/>
        <rFont val="Arial"/>
        <family val="2"/>
      </rPr>
      <t>13220</t>
    </r>
  </si>
  <si>
    <t xml:space="preserve">Shpenz.te ujit-Dhjetor </t>
  </si>
  <si>
    <t>22/01/2016</t>
  </si>
  <si>
    <t>KUR PRISHTINA SHA</t>
  </si>
  <si>
    <t xml:space="preserve">Shpenz.ujit-Janar </t>
  </si>
  <si>
    <t xml:space="preserve">Uji-Shkurt </t>
  </si>
  <si>
    <r>
      <t xml:space="preserve">                    </t>
    </r>
    <r>
      <rPr>
        <b/>
        <sz val="10"/>
        <color indexed="8"/>
        <rFont val="Arial"/>
        <family val="2"/>
      </rPr>
      <t>Mbeturinat</t>
    </r>
    <r>
      <rPr>
        <b/>
        <sz val="10"/>
        <color indexed="8"/>
        <rFont val="Arial"/>
        <family val="2"/>
      </rPr>
      <t xml:space="preserve">                 Kodi buxhetor: </t>
    </r>
    <r>
      <rPr>
        <b/>
        <sz val="10"/>
        <color indexed="8"/>
        <rFont val="Arial"/>
        <family val="2"/>
      </rPr>
      <t>13230</t>
    </r>
  </si>
  <si>
    <t>Mbeturinat -Dhjetor</t>
  </si>
  <si>
    <t>PASTRIMI</t>
  </si>
  <si>
    <t>Mbeturinat-Janar</t>
  </si>
  <si>
    <t xml:space="preserve">Mbeturinat-Shkurt </t>
  </si>
  <si>
    <r>
      <t xml:space="preserve">                    </t>
    </r>
    <r>
      <rPr>
        <b/>
        <sz val="10"/>
        <color indexed="8"/>
        <rFont val="Arial"/>
        <family val="2"/>
      </rPr>
      <t>Ngrohja qendrore</t>
    </r>
    <r>
      <rPr>
        <b/>
        <sz val="10"/>
        <color indexed="8"/>
        <rFont val="Arial"/>
        <family val="2"/>
      </rPr>
      <t xml:space="preserve">                 Kodi buxhetor: </t>
    </r>
    <r>
      <rPr>
        <b/>
        <sz val="10"/>
        <color indexed="8"/>
        <rFont val="Arial"/>
        <family val="2"/>
      </rPr>
      <t>13240</t>
    </r>
  </si>
  <si>
    <t>Ngrohja qendrore</t>
  </si>
  <si>
    <t>TERMOKOS</t>
  </si>
  <si>
    <t xml:space="preserve">Ngrohja qendrore- Janar </t>
  </si>
  <si>
    <t xml:space="preserve">Ngrohje qendrore-Shkurt </t>
  </si>
  <si>
    <r>
      <t xml:space="preserve">                    </t>
    </r>
    <r>
      <rPr>
        <b/>
        <sz val="10"/>
        <color indexed="8"/>
        <rFont val="Arial"/>
        <family val="2"/>
      </rPr>
      <t>Telefoni  - PTK me fatura</t>
    </r>
    <r>
      <rPr>
        <b/>
        <sz val="10"/>
        <color indexed="8"/>
        <rFont val="Arial"/>
        <family val="2"/>
      </rPr>
      <t xml:space="preserve">                 Kodi buxhetor: </t>
    </r>
    <r>
      <rPr>
        <b/>
        <sz val="10"/>
        <color indexed="8"/>
        <rFont val="Arial"/>
        <family val="2"/>
      </rPr>
      <t>13250</t>
    </r>
  </si>
  <si>
    <t>Shpenz.tel.fiks</t>
  </si>
  <si>
    <t>PTK</t>
  </si>
  <si>
    <t>Shpenzime telefonike</t>
  </si>
  <si>
    <t>Shp.tel. fikse Janar</t>
  </si>
  <si>
    <t>Shp.tel. fikse shkurt</t>
  </si>
  <si>
    <r>
      <t xml:space="preserve">                    </t>
    </r>
    <r>
      <rPr>
        <b/>
        <sz val="10"/>
        <color indexed="8"/>
        <rFont val="Arial"/>
        <family val="2"/>
      </rPr>
      <t>Internet</t>
    </r>
    <r>
      <rPr>
        <b/>
        <sz val="10"/>
        <color indexed="8"/>
        <rFont val="Arial"/>
        <family val="2"/>
      </rPr>
      <t xml:space="preserve">                 Kodi buxhetor: </t>
    </r>
    <r>
      <rPr>
        <b/>
        <sz val="10"/>
        <color indexed="8"/>
        <rFont val="Arial"/>
        <family val="2"/>
      </rPr>
      <t>13310</t>
    </r>
  </si>
  <si>
    <t>Sherbime te internetit per dhjetor</t>
  </si>
  <si>
    <t>KUJTESA NET SHPK</t>
  </si>
  <si>
    <t>Sherbime te internetit-Janar</t>
  </si>
  <si>
    <t xml:space="preserve">Sherbime te internetit -Shkurt </t>
  </si>
  <si>
    <r>
      <t xml:space="preserve">                    </t>
    </r>
    <r>
      <rPr>
        <b/>
        <sz val="10"/>
        <color indexed="8"/>
        <rFont val="Arial"/>
        <family val="2"/>
      </rPr>
      <t>Shpenzime tjera telefonike Vala 900</t>
    </r>
    <r>
      <rPr>
        <b/>
        <sz val="10"/>
        <color indexed="8"/>
        <rFont val="Arial"/>
        <family val="2"/>
      </rPr>
      <t xml:space="preserve">                 Kodi buxhetor: </t>
    </r>
    <r>
      <rPr>
        <b/>
        <sz val="10"/>
        <color indexed="8"/>
        <rFont val="Arial"/>
        <family val="2"/>
      </rPr>
      <t>13320</t>
    </r>
  </si>
  <si>
    <r>
      <t xml:space="preserve">                    </t>
    </r>
    <r>
      <rPr>
        <b/>
        <sz val="10"/>
        <color indexed="8"/>
        <rFont val="Arial"/>
        <family val="2"/>
      </rPr>
      <t>Shërbimet e arsimit dhe trajnimit</t>
    </r>
    <r>
      <rPr>
        <b/>
        <sz val="10"/>
        <color indexed="8"/>
        <rFont val="Arial"/>
        <family val="2"/>
      </rPr>
      <t xml:space="preserve">                 Kodi buxhetor: </t>
    </r>
    <r>
      <rPr>
        <b/>
        <sz val="10"/>
        <color indexed="8"/>
        <rFont val="Arial"/>
        <family val="2"/>
      </rPr>
      <t>13410</t>
    </r>
  </si>
  <si>
    <t xml:space="preserve">Sherbimet e trajnimit Sistemi i Menaxhimit te Dokumenteve ,Financiare dhe te Prokurimit gjate Shpenzimit te Buxhetit ne Institucione dhe qasja ne keto dokumente </t>
  </si>
  <si>
    <t>FLSA</t>
  </si>
  <si>
    <t xml:space="preserve">Sherbimet e trajnimit per Ndryshimet ne Prokurimin Publik , Prokurimi Elektronik si dhe Baza Ligjore e Dhenies Prioritet Operatorve  Ekonomike Vendor </t>
  </si>
  <si>
    <t>Sherbimet e trajnimit</t>
  </si>
  <si>
    <t>European Senter LL.C</t>
  </si>
  <si>
    <t>Sherbimet e trajnimit me 10-13 mars 2016</t>
  </si>
  <si>
    <t>BM TRAINING LLC</t>
  </si>
  <si>
    <r>
      <t xml:space="preserve">                    </t>
    </r>
    <r>
      <rPr>
        <b/>
        <sz val="10"/>
        <color indexed="8"/>
        <rFont val="Arial"/>
        <family val="2"/>
      </rPr>
      <t>Shërbime shtypje-jo marketing</t>
    </r>
    <r>
      <rPr>
        <b/>
        <sz val="10"/>
        <color indexed="8"/>
        <rFont val="Arial"/>
        <family val="2"/>
      </rPr>
      <t xml:space="preserve">                 Kodi buxhetor: </t>
    </r>
    <r>
      <rPr>
        <b/>
        <sz val="10"/>
        <color indexed="8"/>
        <rFont val="Arial"/>
        <family val="2"/>
      </rPr>
      <t>13450</t>
    </r>
  </si>
  <si>
    <t>Botimi  i Revistes "Kuvendi"</t>
  </si>
  <si>
    <t>NTP OFFICE PRINTY</t>
  </si>
  <si>
    <t>SHOQ NDERKO E TE VERBERVE PEJE</t>
  </si>
  <si>
    <r>
      <t xml:space="preserve">                    </t>
    </r>
    <r>
      <rPr>
        <b/>
        <sz val="10"/>
        <color indexed="8"/>
        <rFont val="Arial"/>
        <family val="2"/>
      </rPr>
      <t>Shërbime tjera kontraktuese</t>
    </r>
    <r>
      <rPr>
        <b/>
        <sz val="10"/>
        <color indexed="8"/>
        <rFont val="Arial"/>
        <family val="2"/>
      </rPr>
      <t xml:space="preserve">                 Kodi buxhetor: </t>
    </r>
    <r>
      <rPr>
        <b/>
        <sz val="10"/>
        <color indexed="8"/>
        <rFont val="Arial"/>
        <family val="2"/>
      </rPr>
      <t>13460</t>
    </r>
  </si>
  <si>
    <t>Sherbime tjera - Huazim i pajisjeve 23/12/2015</t>
  </si>
  <si>
    <t>AVC GROUP SHPK</t>
  </si>
  <si>
    <t>Mbikq. e proj."Renov. i nderteses dhe instalimeve.eks."</t>
  </si>
  <si>
    <t>10/02/2016</t>
  </si>
  <si>
    <t>ALB ARCHITECT SHPK</t>
  </si>
  <si>
    <t xml:space="preserve">Sherbime tjera - Page Janar </t>
  </si>
  <si>
    <t>Bukurije Rukolli</t>
  </si>
  <si>
    <t>Zana Elshani</t>
  </si>
  <si>
    <t>Sherbime tjera abonim nje vjeçar i kartelave per Digitalbit 01422740950-6,01422667376-3,02145387076-4,01422667378-9,01422641721-1,01422667375-5</t>
  </si>
  <si>
    <t>ITS NTSH</t>
  </si>
  <si>
    <t>Kontributi i punetorit</t>
  </si>
  <si>
    <t>TKPK</t>
  </si>
  <si>
    <t>Kontributi i punedhenesit</t>
  </si>
  <si>
    <t xml:space="preserve">Tatim </t>
  </si>
  <si>
    <t>ATK</t>
  </si>
  <si>
    <t>Sherbime tjera - Huazim i pajisjeve 21/1/2016</t>
  </si>
  <si>
    <t xml:space="preserve">Sherbime tjera gjate takimi pune me 4 shkurt 2016 per  salla me kapacitet prej 25 persona  </t>
  </si>
  <si>
    <t>HOTEL SIRIUS</t>
  </si>
  <si>
    <t>Sherbime tjera - Vizë</t>
  </si>
  <si>
    <t>Armend Ademaj</t>
  </si>
  <si>
    <t xml:space="preserve">Sherbimet tjera-Paga Shkurt </t>
  </si>
  <si>
    <t>GLOBAL CONSULTING DEVELOPMENT</t>
  </si>
  <si>
    <t xml:space="preserve">Tatimi </t>
  </si>
  <si>
    <t>Sherbime tjera - Huazim i pajisjeve me daten 19 shkurt 2016 si dhe 25 shkurt 2016</t>
  </si>
  <si>
    <t xml:space="preserve">Sherbime tjera - Page mars </t>
  </si>
  <si>
    <r>
      <t xml:space="preserve">                    </t>
    </r>
    <r>
      <rPr>
        <b/>
        <sz val="10"/>
        <color indexed="8"/>
        <rFont val="Arial"/>
        <family val="2"/>
      </rPr>
      <t>Furnizime për zyrë</t>
    </r>
    <r>
      <rPr>
        <b/>
        <sz val="10"/>
        <color indexed="8"/>
        <rFont val="Arial"/>
        <family val="2"/>
      </rPr>
      <t xml:space="preserve">                 Kodi buxhetor: </t>
    </r>
    <r>
      <rPr>
        <b/>
        <sz val="10"/>
        <color indexed="8"/>
        <rFont val="Arial"/>
        <family val="2"/>
      </rPr>
      <t>13610</t>
    </r>
  </si>
  <si>
    <t xml:space="preserve">Furnzimi </t>
  </si>
  <si>
    <t>JAKUPI NTSH</t>
  </si>
  <si>
    <t>Furnzimi</t>
  </si>
  <si>
    <t>EURO PRINTY</t>
  </si>
  <si>
    <t>Furinizim</t>
  </si>
  <si>
    <t>DE ARTE DPT</t>
  </si>
  <si>
    <t xml:space="preserve">Furnizim </t>
  </si>
  <si>
    <t>Lulishtja Labi</t>
  </si>
  <si>
    <t>Furnizim</t>
  </si>
  <si>
    <t>Furnizim me uje</t>
  </si>
  <si>
    <t>ADEA GROUP SHPK</t>
  </si>
  <si>
    <t xml:space="preserve">Furnizim me flamuj </t>
  </si>
  <si>
    <t>VM3 SHPK</t>
  </si>
  <si>
    <t>Furnizim me tepisona</t>
  </si>
  <si>
    <t>Gjini NTHP</t>
  </si>
  <si>
    <t xml:space="preserve">Furnizim me vule faksimil per nevojat e Kabinetit te Kryetarit te Kuvendit </t>
  </si>
  <si>
    <t>17/03/2016</t>
  </si>
  <si>
    <t>ADNAN REZNIQI</t>
  </si>
  <si>
    <r>
      <t xml:space="preserve">                    </t>
    </r>
    <r>
      <rPr>
        <b/>
        <sz val="10"/>
        <color indexed="8"/>
        <rFont val="Arial"/>
        <family val="2"/>
      </rPr>
      <t>Karburant për vetura</t>
    </r>
    <r>
      <rPr>
        <b/>
        <sz val="10"/>
        <color indexed="8"/>
        <rFont val="Arial"/>
        <family val="2"/>
      </rPr>
      <t xml:space="preserve">                 Kodi buxhetor: </t>
    </r>
    <r>
      <rPr>
        <b/>
        <sz val="10"/>
        <color indexed="8"/>
        <rFont val="Arial"/>
        <family val="2"/>
      </rPr>
      <t>13780</t>
    </r>
  </si>
  <si>
    <t>Derivate per vetura</t>
  </si>
  <si>
    <t>HIB PETROL SHPK</t>
  </si>
  <si>
    <t xml:space="preserve">Derivate per vetura- Dhjetor </t>
  </si>
  <si>
    <t>Derivate per vetura-Janar</t>
  </si>
  <si>
    <t>HIB PETROL</t>
  </si>
  <si>
    <r>
      <t xml:space="preserve">                    </t>
    </r>
    <r>
      <rPr>
        <b/>
        <sz val="10"/>
        <color indexed="8"/>
        <rFont val="Arial"/>
        <family val="2"/>
      </rPr>
      <t>Shërbimet e regjistrimit dhe sigurimeve</t>
    </r>
    <r>
      <rPr>
        <b/>
        <sz val="10"/>
        <color indexed="8"/>
        <rFont val="Arial"/>
        <family val="2"/>
      </rPr>
      <t xml:space="preserve">                 Kodi buxhetor: </t>
    </r>
    <r>
      <rPr>
        <b/>
        <sz val="10"/>
        <color indexed="8"/>
        <rFont val="Arial"/>
        <family val="2"/>
      </rPr>
      <t>13950</t>
    </r>
  </si>
  <si>
    <t xml:space="preserve">Taksa administrative </t>
  </si>
  <si>
    <t>Taksa administrative</t>
  </si>
  <si>
    <t>Takse administrative</t>
  </si>
  <si>
    <t xml:space="preserve">Regjistrim automjeteve </t>
  </si>
  <si>
    <t>Regjistrim i automjteve</t>
  </si>
  <si>
    <t xml:space="preserve"> Takse ekologjike</t>
  </si>
  <si>
    <r>
      <t xml:space="preserve">                    </t>
    </r>
    <r>
      <rPr>
        <b/>
        <sz val="10"/>
        <color indexed="8"/>
        <rFont val="Arial"/>
        <family val="2"/>
      </rPr>
      <t>Taksa komunale e regjistrimit te automjeteve</t>
    </r>
    <r>
      <rPr>
        <b/>
        <sz val="10"/>
        <color indexed="8"/>
        <rFont val="Arial"/>
        <family val="2"/>
      </rPr>
      <t xml:space="preserve">                 Kodi buxhetor: </t>
    </r>
    <r>
      <rPr>
        <b/>
        <sz val="10"/>
        <color indexed="8"/>
        <rFont val="Arial"/>
        <family val="2"/>
      </rPr>
      <t>13952</t>
    </r>
  </si>
  <si>
    <t>Takse komunale</t>
  </si>
  <si>
    <t>Komuna e Prishtines</t>
  </si>
  <si>
    <r>
      <t xml:space="preserve">                    </t>
    </r>
    <r>
      <rPr>
        <b/>
        <sz val="10"/>
        <color indexed="8"/>
        <rFont val="Arial"/>
        <family val="2"/>
      </rPr>
      <t>Mirëmbajtja dhe riparimi i automjeteve</t>
    </r>
    <r>
      <rPr>
        <b/>
        <sz val="10"/>
        <color indexed="8"/>
        <rFont val="Arial"/>
        <family val="2"/>
      </rPr>
      <t xml:space="preserve">                 Kodi buxhetor: </t>
    </r>
    <r>
      <rPr>
        <b/>
        <sz val="10"/>
        <color indexed="8"/>
        <rFont val="Arial"/>
        <family val="2"/>
      </rPr>
      <t>14010</t>
    </r>
  </si>
  <si>
    <t>Mirembajtje , servisim e automjeteve</t>
  </si>
  <si>
    <t>AUTO MITA NPT</t>
  </si>
  <si>
    <t>Mirembajtje e automjeteve nentor, dhjetor dhe shkurt 2016</t>
  </si>
  <si>
    <t>NPSH ALLMAKES GLOBAL SERVICES</t>
  </si>
  <si>
    <r>
      <t xml:space="preserve">                    </t>
    </r>
    <r>
      <rPr>
        <b/>
        <sz val="10"/>
        <color indexed="8"/>
        <rFont val="Arial"/>
        <family val="2"/>
      </rPr>
      <t>Mirëmbajtja e ndërtesave</t>
    </r>
    <r>
      <rPr>
        <b/>
        <sz val="10"/>
        <color indexed="8"/>
        <rFont val="Arial"/>
        <family val="2"/>
      </rPr>
      <t xml:space="preserve">                 Kodi buxhetor: </t>
    </r>
    <r>
      <rPr>
        <b/>
        <sz val="10"/>
        <color indexed="8"/>
        <rFont val="Arial"/>
        <family val="2"/>
      </rPr>
      <t>14020</t>
    </r>
  </si>
  <si>
    <t xml:space="preserve">Mirembajtja e nderteses-Janar </t>
  </si>
  <si>
    <t>NPN UNI PROJECT</t>
  </si>
  <si>
    <t>Mirembajtja e nderteses-Shkurt</t>
  </si>
  <si>
    <r>
      <t xml:space="preserve">                    </t>
    </r>
    <r>
      <rPr>
        <b/>
        <sz val="10"/>
        <color indexed="8"/>
        <rFont val="Arial"/>
        <family val="2"/>
      </rPr>
      <t>Mirëmbajtja e teknologjisë informative</t>
    </r>
    <r>
      <rPr>
        <b/>
        <sz val="10"/>
        <color indexed="8"/>
        <rFont val="Arial"/>
        <family val="2"/>
      </rPr>
      <t xml:space="preserve">                 Kodi buxhetor: </t>
    </r>
    <r>
      <rPr>
        <b/>
        <sz val="10"/>
        <color indexed="8"/>
        <rFont val="Arial"/>
        <family val="2"/>
      </rPr>
      <t>14040</t>
    </r>
  </si>
  <si>
    <t>Mirem.e sis. DCN dhe A/V-Janar</t>
  </si>
  <si>
    <t xml:space="preserve">Web faqja e Kuvendit-Dhjetor </t>
  </si>
  <si>
    <t>RROTA SHTEPIA BOTUESE SHPK</t>
  </si>
  <si>
    <t xml:space="preserve">Mirem.e softuerit per buxhet-Dhjetor </t>
  </si>
  <si>
    <t>PBC SHPK</t>
  </si>
  <si>
    <t>Miremb.e sist.CCTV dhe mbr.kunder zjarrit ME 23 nentor-22 dhjetor 2015</t>
  </si>
  <si>
    <t>PRO 4 SHPK</t>
  </si>
  <si>
    <t>Mirembajtja e sis.Kabllor -Dhjetor</t>
  </si>
  <si>
    <t>Mirembajtje e rrjetit kabllovik-Janar</t>
  </si>
  <si>
    <t xml:space="preserve">Web faqja e Kuvendit-Janar </t>
  </si>
  <si>
    <t>Mirem.e sis. DCN dhe A/V-Dhjetor</t>
  </si>
  <si>
    <t xml:space="preserve">Mirem.e sis. CCTV dhe mb.kun.zj.
 prej 22 dhjetor 22 Janar </t>
  </si>
  <si>
    <t>21/03/2016</t>
  </si>
  <si>
    <t>Mirem.e softuerit per buxhet-Janar</t>
  </si>
  <si>
    <t>Mirem.e sis. DCN dhe A/V-Shkurt</t>
  </si>
  <si>
    <t xml:space="preserve">Mirem.e softuerit per buxhet-Shkurt </t>
  </si>
  <si>
    <t>Mirem.e sis. CCTV dhe mb.kun.zj. prej 23 janar -22 Shkurt 2016</t>
  </si>
  <si>
    <t xml:space="preserve">Web faqja e Kuvendit-Shkurt </t>
  </si>
  <si>
    <r>
      <t xml:space="preserve">                    </t>
    </r>
    <r>
      <rPr>
        <b/>
        <sz val="10"/>
        <color indexed="8"/>
        <rFont val="Arial"/>
        <family val="2"/>
      </rPr>
      <t>Mirëmbajtja e mobilieve dhe pajisjeve</t>
    </r>
    <r>
      <rPr>
        <b/>
        <sz val="10"/>
        <color indexed="8"/>
        <rFont val="Arial"/>
        <family val="2"/>
      </rPr>
      <t xml:space="preserve">                 Kodi buxhetor: </t>
    </r>
    <r>
      <rPr>
        <b/>
        <sz val="10"/>
        <color indexed="8"/>
        <rFont val="Arial"/>
        <family val="2"/>
      </rPr>
      <t>14050</t>
    </r>
  </si>
  <si>
    <t xml:space="preserve">Servisimi i liftave- Janar </t>
  </si>
  <si>
    <t>EJONA NTSH</t>
  </si>
  <si>
    <t xml:space="preserve">Mirembajtje e fotokopjeve-Janar </t>
  </si>
  <si>
    <t>NTSH RIKON</t>
  </si>
  <si>
    <t>Mirembajtje e fotokopjeve-Janar</t>
  </si>
  <si>
    <t>INFO COM</t>
  </si>
  <si>
    <t xml:space="preserve">Mirembajtje e liftave -Shkurt </t>
  </si>
  <si>
    <t>Mirembajtje e fotokopjeve-Shkurt</t>
  </si>
  <si>
    <t>Mirembajtje e fotokopjeve-Mars</t>
  </si>
  <si>
    <r>
      <t xml:space="preserve">                    </t>
    </r>
    <r>
      <rPr>
        <b/>
        <sz val="10"/>
        <color indexed="8"/>
        <rFont val="Arial"/>
        <family val="2"/>
      </rPr>
      <t>Shpenzimet për informim publik</t>
    </r>
    <r>
      <rPr>
        <b/>
        <sz val="10"/>
        <color indexed="8"/>
        <rFont val="Arial"/>
        <family val="2"/>
      </rPr>
      <t xml:space="preserve">                 Kodi buxhetor: </t>
    </r>
    <r>
      <rPr>
        <b/>
        <sz val="10"/>
        <color indexed="8"/>
        <rFont val="Arial"/>
        <family val="2"/>
      </rPr>
      <t>14230</t>
    </r>
  </si>
  <si>
    <t xml:space="preserve">Shtypi Ditor -Dhjetor </t>
  </si>
  <si>
    <t>DPH CIMI</t>
  </si>
  <si>
    <t>Gazeta Zyrtare 34,35,36,37,38,39,40 viti 2015</t>
  </si>
  <si>
    <t>Zyra e Kryeministri</t>
  </si>
  <si>
    <t>Shtypi Ditor-Janar</t>
  </si>
  <si>
    <t xml:space="preserve">Shtypi ditor-Shkurt </t>
  </si>
  <si>
    <r>
      <t xml:space="preserve">                    </t>
    </r>
    <r>
      <rPr>
        <b/>
        <sz val="10"/>
        <color indexed="8"/>
        <rFont val="Arial"/>
        <family val="2"/>
      </rPr>
      <t>Drekat zyrtare</t>
    </r>
    <r>
      <rPr>
        <b/>
        <sz val="10"/>
        <color indexed="8"/>
        <rFont val="Arial"/>
        <family val="2"/>
      </rPr>
      <t xml:space="preserve">                 Kodi buxhetor: </t>
    </r>
    <r>
      <rPr>
        <b/>
        <sz val="10"/>
        <color indexed="8"/>
        <rFont val="Arial"/>
        <family val="2"/>
      </rPr>
      <t>14310</t>
    </r>
  </si>
  <si>
    <t>Drekë zyrtare shtruar me 05/01/2016, ne te cilen jane sherbyer 11 zyrtar</t>
  </si>
  <si>
    <t>Amazona</t>
  </si>
  <si>
    <t xml:space="preserve">Drekë zyrtare -Me rastin e vizites zyrtare te delegecionit te Republikes se Shqiperise ne Kuvendin e Republikes se Kosoves me 17-19 dhjetor 2015 eshte shtruar drekë zyrtare me 19/12/2015,siaps aporivmit </t>
  </si>
  <si>
    <t>NEWCOTROFTA LLC</t>
  </si>
  <si>
    <t>Drekë zyrtare shtruar nga Sekretari i Kuvendi te Kosoves per partnerët e Kuvendit te Kosoves  me 24 dhjetor 2015</t>
  </si>
  <si>
    <t>20/01/2016</t>
  </si>
  <si>
    <t>De Rada</t>
  </si>
  <si>
    <t xml:space="preserve">Drekë zyrtare - Me daten 23 dhjetor 2015 Kryetari i Kuvendit ka organizuar koktell per fund vit </t>
  </si>
  <si>
    <t xml:space="preserve">Drekë zyrtare-Me rastin e vizites se Delegacionit te Republikes se Shqiperis ne Kuvendit e republikes se Kosoves me 17-19 dhjetor 2015 eshte shtruar drekë zyrtare </t>
  </si>
  <si>
    <t>GRESA LOUNGE RESTAURANT SHPK</t>
  </si>
  <si>
    <t>Drekë zrytare me 29 dhjetor 2015 ne te cilen jan sherbyer 157 zyrtar</t>
  </si>
  <si>
    <t>APOLLONIA 1991-2</t>
  </si>
  <si>
    <t>Drekë zrytare me 17-19 dhjetor 2016</t>
  </si>
  <si>
    <t>APOLLONIA 1991</t>
  </si>
  <si>
    <t>Drekë zrytare e shtruar nga sekretari i Kuvendit te Republikes se Kosoves per Drejtorin e Misionit te USAID si dhe pjesmeres te tjere me 20 janar 2016</t>
  </si>
  <si>
    <t>TIFFANY 05 DPH</t>
  </si>
  <si>
    <t>Dreke zyrtare , Zyra e Sekretari t e pergjitheshem te Kuvendit te Kosoves ka organizuar takim dhe drekë pune per Plani Strategjik te Kuvendi te Kosoves se bashku me donatoret me 4 shkur 2016</t>
  </si>
  <si>
    <t>Dreke zyrtare me 09/2/2016,10/02/2016,11/02/2016</t>
  </si>
  <si>
    <t>RINGS NH</t>
  </si>
  <si>
    <t xml:space="preserve">Drekë zyrtare e shtruar me 7 mars 2016 gjate vizites nga Parlamendit i Irlandes Veriore sipas aprovimit </t>
  </si>
  <si>
    <t>Dreke zyrtare me 9 mars 2016 nga vizita e Parlamendtit te Irlandes Veriore , me aprovim</t>
  </si>
  <si>
    <t>FILIKAQA SHPK</t>
  </si>
  <si>
    <t xml:space="preserve">Drekë zyrtare e shtruar nga sekretari i Kuvendit te Kosoves me 12 mars 2016, sipas aprovimit </t>
  </si>
  <si>
    <t>AMAZONA</t>
  </si>
  <si>
    <t xml:space="preserve">Dreke zyrtare e shtruar me 8 mars 2016 per nder te dites se Gruas , sipas aprovimit </t>
  </si>
  <si>
    <t>EMERALD HOTEL</t>
  </si>
  <si>
    <r>
      <t xml:space="preserve">                    </t>
    </r>
    <r>
      <rPr>
        <b/>
        <sz val="10"/>
        <color indexed="8"/>
        <rFont val="Arial"/>
        <family val="2"/>
      </rPr>
      <t xml:space="preserve">                 Kodi buxhetor: </t>
    </r>
    <r>
      <rPr>
        <b/>
        <sz val="10"/>
        <color indexed="8"/>
        <rFont val="Arial"/>
        <family val="2"/>
      </rPr>
      <t>31120 - 13431</t>
    </r>
  </si>
  <si>
    <t>Renovimi i nderteses dhe inst.eksistuese situacioni V</t>
  </si>
  <si>
    <t>TEKNO ING CONSULTING SHPK</t>
  </si>
  <si>
    <t>Mallra dhe sherbime</t>
  </si>
  <si>
    <t>Komunali</t>
  </si>
  <si>
    <t>kapital</t>
  </si>
  <si>
    <t>gjithsej</t>
  </si>
  <si>
    <t>Stafi Politik</t>
  </si>
  <si>
    <t>Shpenzime te udhetimit - Bileta per Blerim Latifi 26-29 shkurt 2016</t>
  </si>
  <si>
    <t xml:space="preserve">Shpenzime te udhetimit - Bileta per Dhurata Hoxha ,Gezim Kasapolli, Avni Bytyqi, Bashkim Rrahmani,Shpresim Shala  (REFUND )  </t>
  </si>
  <si>
    <t>Shpenzime te udhetimit - Bileta per Blerim Latifi me 17-20 janar 2016</t>
  </si>
  <si>
    <t xml:space="preserve">Shpenzime te udhetimit - Bileta per Gezim Kasapolli &amp; Driton Lajci 11-16(15-18) shkurt 2016 me aprovim </t>
  </si>
  <si>
    <t>Shpenzime te udhetimit - Bileta per Avni Bytyqi, Bashkim Rrahmani,Shpresim Shala  11-16 shkurt 2016 me aprovim</t>
  </si>
  <si>
    <t xml:space="preserve">Meditje uz.Latvi me 26-29 janar 2016, me vendim nr.05-V-226
</t>
  </si>
  <si>
    <t>Blerim Latifi</t>
  </si>
  <si>
    <t xml:space="preserve">Meditje uz.Zvicer </t>
  </si>
  <si>
    <t>Zvicer</t>
  </si>
  <si>
    <t xml:space="preserve">Meditje uz.Bruksel me 15-18 shkurt 2016, aprovim 
</t>
  </si>
  <si>
    <t>Avni Bytyqi</t>
  </si>
  <si>
    <t xml:space="preserve">Meditje uz.Bruksel me 15-18 shkurt 2016, aprovim </t>
  </si>
  <si>
    <t>Bashkim Rrahmani</t>
  </si>
  <si>
    <t>Shpresim Shala</t>
  </si>
  <si>
    <t xml:space="preserve">Meditje uz.Bruksel me 15-18 shkurt 2016, me aprovim </t>
  </si>
  <si>
    <t>Gezim Kasapolli</t>
  </si>
  <si>
    <t>Driton Lajqi</t>
  </si>
  <si>
    <t>Akomod.gjate uz.Latvi me 26-29 janar 2016, me vendim nr.05-V-226</t>
  </si>
  <si>
    <t xml:space="preserve">Akomod.uz.Bruksel me 15-18 shkurt 2016, aprovim 
</t>
  </si>
  <si>
    <t xml:space="preserve">Akomod.uz.Bruksel me 15-18 shkurt 2016, aprovim </t>
  </si>
  <si>
    <t xml:space="preserve">Akomd.gjate uz.Bruksel me 15-18 shkurt 2016, me apovim </t>
  </si>
  <si>
    <t>Sherbime tjera - Pas. zyrtare per Driton Lajçi</t>
  </si>
  <si>
    <t xml:space="preserve">Sherbime tjera </t>
  </si>
  <si>
    <t>Dhurata Hoxha</t>
  </si>
  <si>
    <t xml:space="preserve">Provizion (Konvertim) me 30 janar -10 shkrut 2016
</t>
  </si>
  <si>
    <t xml:space="preserve">Dreke zyrtare -Me rastin e festave te fund viti me 22 dhjetor 2015 eshte shtruar drekë zrytare </t>
  </si>
  <si>
    <t>CONTRY HOUSE</t>
  </si>
</sst>
</file>

<file path=xl/styles.xml><?xml version="1.0" encoding="utf-8"?>
<styleSheet xmlns="http://schemas.openxmlformats.org/spreadsheetml/2006/main">
  <numFmts count="2">
    <numFmt numFmtId="43" formatCode="_(* #,##0.00_);_(* \(#,##0.00\);_(* &quot;-&quot;??_);_(@_)"/>
    <numFmt numFmtId="164" formatCode="[$-10409]#,##0.00"/>
  </numFmts>
  <fonts count="32">
    <font>
      <sz val="11"/>
      <color theme="1"/>
      <name val="Calibri"/>
      <family val="2"/>
      <scheme val="minor"/>
    </font>
    <font>
      <sz val="11"/>
      <color theme="1"/>
      <name val="Calibri"/>
      <family val="2"/>
      <scheme val="minor"/>
    </font>
    <font>
      <b/>
      <sz val="20"/>
      <color theme="1"/>
      <name val="Times New Roman"/>
      <family val="1"/>
    </font>
    <font>
      <sz val="20"/>
      <color theme="1"/>
      <name val="Times New Roman"/>
      <family val="1"/>
    </font>
    <font>
      <b/>
      <sz val="12"/>
      <color theme="1"/>
      <name val="Times New Roman"/>
      <family val="1"/>
    </font>
    <font>
      <sz val="12"/>
      <color theme="1"/>
      <name val="Times New Roman"/>
      <family val="1"/>
    </font>
    <font>
      <b/>
      <sz val="12"/>
      <color rgb="FF000000"/>
      <name val="Times New Roman"/>
      <family val="1"/>
    </font>
    <font>
      <sz val="12"/>
      <color rgb="FF000000"/>
      <name val="Times New Roman"/>
      <family val="1"/>
    </font>
    <font>
      <sz val="12"/>
      <name val="Times New Roman"/>
      <family val="1"/>
    </font>
    <font>
      <b/>
      <sz val="36"/>
      <color theme="1"/>
      <name val="Times New Roman"/>
      <family val="1"/>
    </font>
    <font>
      <sz val="26"/>
      <color theme="1"/>
      <name val="Times New Roman"/>
      <family val="1"/>
    </font>
    <font>
      <sz val="28"/>
      <color theme="1"/>
      <name val="Times New Roman"/>
      <family val="1"/>
    </font>
    <font>
      <b/>
      <sz val="28"/>
      <color theme="1"/>
      <name val="Times New Roman"/>
      <family val="1"/>
    </font>
    <font>
      <b/>
      <sz val="14"/>
      <color theme="1"/>
      <name val="Times New Roman"/>
      <family val="1"/>
    </font>
    <font>
      <sz val="14"/>
      <color theme="1"/>
      <name val="Times New Roman"/>
      <family val="1"/>
    </font>
    <font>
      <b/>
      <sz val="14"/>
      <color rgb="FF000000"/>
      <name val="Times New Roman"/>
      <family val="1"/>
    </font>
    <font>
      <sz val="14"/>
      <color rgb="FF000000"/>
      <name val="Times New Roman"/>
      <family val="1"/>
    </font>
    <font>
      <sz val="40"/>
      <color theme="1"/>
      <name val="Times New Roman"/>
      <family val="1"/>
    </font>
    <font>
      <b/>
      <sz val="40"/>
      <color theme="1"/>
      <name val="Times New Roman"/>
      <family val="1"/>
    </font>
    <font>
      <sz val="36"/>
      <color theme="1"/>
      <name val="Times New Roman"/>
      <family val="1"/>
    </font>
    <font>
      <sz val="12"/>
      <color theme="1"/>
      <name val="Calibri"/>
      <family val="2"/>
      <scheme val="minor"/>
    </font>
    <font>
      <b/>
      <sz val="72"/>
      <color theme="1"/>
      <name val="Times New Roman"/>
      <family val="1"/>
    </font>
    <font>
      <sz val="10"/>
      <name val="Arial"/>
      <family val="2"/>
    </font>
    <font>
      <sz val="14"/>
      <name val="Times New Roman"/>
      <family val="1"/>
    </font>
    <font>
      <sz val="10"/>
      <name val="Arial"/>
    </font>
    <font>
      <b/>
      <u/>
      <sz val="10"/>
      <name val="Arial"/>
      <family val="2"/>
    </font>
    <font>
      <b/>
      <u/>
      <sz val="10"/>
      <color indexed="8"/>
      <name val="Arial"/>
      <family val="2"/>
    </font>
    <font>
      <b/>
      <sz val="10"/>
      <color indexed="8"/>
      <name val="Arial"/>
      <charset val="1"/>
    </font>
    <font>
      <sz val="10"/>
      <color indexed="8"/>
      <name val="Arial"/>
      <charset val="1"/>
    </font>
    <font>
      <b/>
      <sz val="10"/>
      <name val="Arial"/>
      <family val="2"/>
    </font>
    <font>
      <b/>
      <sz val="10"/>
      <color indexed="8"/>
      <name val="Arial"/>
      <family val="2"/>
    </font>
    <font>
      <sz val="10"/>
      <color indexed="8"/>
      <name val="Arial"/>
      <family val="2"/>
    </font>
  </fonts>
  <fills count="7">
    <fill>
      <patternFill patternType="none"/>
    </fill>
    <fill>
      <patternFill patternType="gray125"/>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theme="0"/>
        <bgColor indexed="64"/>
      </patternFill>
    </fill>
    <fill>
      <patternFill patternType="solid">
        <fgColor theme="0"/>
        <bgColor indexed="0"/>
      </patternFill>
    </fill>
  </fills>
  <borders count="49">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diagonal/>
    </border>
    <border>
      <left/>
      <right style="medium">
        <color indexed="64"/>
      </right>
      <top style="medium">
        <color rgb="FF000000"/>
      </top>
      <bottom style="medium">
        <color rgb="FF000000"/>
      </bottom>
      <diagonal/>
    </border>
    <border>
      <left/>
      <right style="medium">
        <color indexed="64"/>
      </right>
      <top style="medium">
        <color rgb="FF000000"/>
      </top>
      <bottom/>
      <diagonal/>
    </border>
    <border>
      <left/>
      <right style="medium">
        <color indexed="64"/>
      </right>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00"/>
      </left>
      <right/>
      <top style="medium">
        <color rgb="FF000000"/>
      </top>
      <bottom/>
      <diagonal/>
    </border>
    <border>
      <left/>
      <right/>
      <top style="medium">
        <color rgb="FF000000"/>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
      <left style="medium">
        <color indexed="64"/>
      </left>
      <right style="medium">
        <color indexed="64"/>
      </right>
      <top/>
      <bottom style="medium">
        <color rgb="FF000000"/>
      </bottom>
      <diagonal/>
    </border>
    <border>
      <left style="medium">
        <color rgb="FF000000"/>
      </left>
      <right style="medium">
        <color indexed="64"/>
      </right>
      <top style="medium">
        <color rgb="FF000000"/>
      </top>
      <bottom/>
      <diagonal/>
    </border>
    <border>
      <left/>
      <right style="medium">
        <color rgb="FF000000"/>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2" fillId="0" borderId="0"/>
    <xf numFmtId="0" fontId="24" fillId="0" borderId="0"/>
    <xf numFmtId="43" fontId="24" fillId="0" borderId="0" applyFont="0" applyFill="0" applyBorder="0" applyAlignment="0" applyProtection="0"/>
  </cellStyleXfs>
  <cellXfs count="261">
    <xf numFmtId="0" fontId="0" fillId="0" borderId="0" xfId="0"/>
    <xf numFmtId="0" fontId="2" fillId="0" borderId="0" xfId="0" applyFont="1" applyAlignment="1">
      <alignment horizontal="left" indent="8"/>
    </xf>
    <xf numFmtId="0" fontId="3" fillId="0" borderId="0" xfId="0" applyFont="1"/>
    <xf numFmtId="0" fontId="4" fillId="0" borderId="0" xfId="0" applyFont="1"/>
    <xf numFmtId="0" fontId="5" fillId="0" borderId="36" xfId="0" applyFont="1" applyBorder="1" applyAlignment="1">
      <alignment vertical="top" wrapText="1"/>
    </xf>
    <xf numFmtId="0" fontId="5" fillId="0" borderId="0" xfId="0" applyFont="1" applyBorder="1" applyAlignment="1">
      <alignment vertical="top" wrapText="1"/>
    </xf>
    <xf numFmtId="0" fontId="5" fillId="0" borderId="0" xfId="0" applyFont="1" applyAlignment="1">
      <alignment wrapText="1"/>
    </xf>
    <xf numFmtId="0" fontId="5" fillId="0" borderId="36" xfId="0" applyFont="1" applyBorder="1"/>
    <xf numFmtId="0" fontId="5" fillId="0" borderId="0" xfId="0" applyFont="1" applyAlignment="1">
      <alignment horizontal="center"/>
    </xf>
    <xf numFmtId="0" fontId="6" fillId="3" borderId="0" xfId="0" applyFont="1" applyFill="1" applyAlignment="1">
      <alignment horizontal="center"/>
    </xf>
    <xf numFmtId="0" fontId="7" fillId="3" borderId="0" xfId="0" applyFont="1" applyFill="1" applyAlignment="1">
      <alignment horizontal="center"/>
    </xf>
    <xf numFmtId="0" fontId="7" fillId="0" borderId="21" xfId="0" applyFont="1" applyBorder="1" applyAlignment="1">
      <alignment horizontal="center"/>
    </xf>
    <xf numFmtId="0" fontId="7" fillId="0" borderId="22" xfId="0" applyFont="1" applyBorder="1" applyAlignment="1">
      <alignment horizontal="center"/>
    </xf>
    <xf numFmtId="43" fontId="7" fillId="0" borderId="22" xfId="0" applyNumberFormat="1" applyFont="1" applyBorder="1" applyAlignment="1">
      <alignment horizontal="center"/>
    </xf>
    <xf numFmtId="0" fontId="7" fillId="0" borderId="17" xfId="0" applyFont="1" applyBorder="1" applyAlignment="1">
      <alignment horizontal="center"/>
    </xf>
    <xf numFmtId="0" fontId="4" fillId="0" borderId="15" xfId="0" applyFont="1" applyBorder="1" applyAlignment="1">
      <alignment horizontal="center"/>
    </xf>
    <xf numFmtId="0" fontId="6" fillId="3" borderId="0" xfId="0" applyFont="1" applyFill="1" applyAlignment="1">
      <alignment horizontal="right"/>
    </xf>
    <xf numFmtId="0" fontId="7" fillId="0" borderId="21" xfId="0" applyFont="1" applyBorder="1"/>
    <xf numFmtId="0" fontId="6" fillId="2" borderId="22" xfId="0" applyFont="1" applyFill="1" applyBorder="1"/>
    <xf numFmtId="0" fontId="7" fillId="2" borderId="16" xfId="0" applyFont="1" applyFill="1" applyBorder="1"/>
    <xf numFmtId="0" fontId="6" fillId="3" borderId="23" xfId="0" applyFont="1" applyFill="1" applyBorder="1" applyAlignment="1">
      <alignment horizontal="center" wrapText="1"/>
    </xf>
    <xf numFmtId="0" fontId="6" fillId="0" borderId="16" xfId="0" applyFont="1" applyBorder="1" applyAlignment="1">
      <alignment wrapText="1"/>
    </xf>
    <xf numFmtId="0" fontId="4" fillId="0" borderId="15" xfId="0" applyFont="1" applyBorder="1" applyAlignment="1">
      <alignment horizontal="right"/>
    </xf>
    <xf numFmtId="0" fontId="4" fillId="0" borderId="16" xfId="0" applyFont="1" applyBorder="1" applyAlignment="1">
      <alignment wrapText="1"/>
    </xf>
    <xf numFmtId="43" fontId="6" fillId="0" borderId="16" xfId="1" applyFont="1" applyBorder="1"/>
    <xf numFmtId="10" fontId="6" fillId="0" borderId="16" xfId="2" applyNumberFormat="1" applyFont="1" applyBorder="1"/>
    <xf numFmtId="0" fontId="7" fillId="0" borderId="17" xfId="0" applyFont="1" applyBorder="1" applyAlignment="1">
      <alignment horizontal="right"/>
    </xf>
    <xf numFmtId="0" fontId="5" fillId="0" borderId="18" xfId="0" applyFont="1" applyBorder="1" applyAlignment="1">
      <alignment wrapText="1"/>
    </xf>
    <xf numFmtId="43" fontId="7" fillId="2" borderId="18" xfId="1" applyFont="1" applyFill="1" applyBorder="1"/>
    <xf numFmtId="10" fontId="7" fillId="0" borderId="18" xfId="2" applyNumberFormat="1" applyFont="1" applyBorder="1"/>
    <xf numFmtId="43" fontId="7" fillId="0" borderId="18" xfId="1" applyFont="1" applyBorder="1"/>
    <xf numFmtId="0" fontId="6" fillId="0" borderId="16" xfId="0" applyFont="1" applyBorder="1"/>
    <xf numFmtId="0" fontId="5" fillId="0" borderId="2" xfId="0" applyFont="1" applyBorder="1" applyAlignment="1">
      <alignment vertical="top" wrapText="1"/>
    </xf>
    <xf numFmtId="0" fontId="5" fillId="0" borderId="39" xfId="0" applyFont="1" applyBorder="1" applyAlignment="1">
      <alignment vertical="top" wrapText="1"/>
    </xf>
    <xf numFmtId="0" fontId="5" fillId="0" borderId="24" xfId="0" applyFont="1" applyBorder="1" applyAlignment="1">
      <alignment vertical="top" wrapText="1"/>
    </xf>
    <xf numFmtId="0" fontId="5" fillId="0" borderId="0" xfId="0" applyFont="1" applyBorder="1" applyAlignment="1">
      <alignment horizontal="left" vertical="top" wrapText="1" indent="5"/>
    </xf>
    <xf numFmtId="0" fontId="5" fillId="0" borderId="15" xfId="0" applyFont="1" applyBorder="1" applyAlignment="1">
      <alignment vertical="top" wrapText="1"/>
    </xf>
    <xf numFmtId="0" fontId="5" fillId="0" borderId="4" xfId="0" applyFont="1" applyBorder="1" applyAlignment="1">
      <alignment vertical="top" wrapText="1"/>
    </xf>
    <xf numFmtId="0" fontId="5" fillId="0" borderId="6" xfId="0" applyFont="1" applyBorder="1" applyAlignment="1">
      <alignment vertical="top" wrapText="1"/>
    </xf>
    <xf numFmtId="43" fontId="5" fillId="0" borderId="38" xfId="1" applyFont="1" applyBorder="1" applyAlignment="1">
      <alignment vertical="top" wrapText="1"/>
    </xf>
    <xf numFmtId="10" fontId="5" fillId="0" borderId="15" xfId="2" applyNumberFormat="1" applyFont="1" applyBorder="1" applyAlignment="1">
      <alignment vertical="top" wrapText="1"/>
    </xf>
    <xf numFmtId="0" fontId="10" fillId="0" borderId="0" xfId="0" applyFont="1"/>
    <xf numFmtId="0" fontId="10" fillId="0" borderId="0" xfId="0" applyFont="1" applyBorder="1" applyAlignment="1">
      <alignment horizontal="left" vertical="top" wrapText="1"/>
    </xf>
    <xf numFmtId="43" fontId="5" fillId="0" borderId="36" xfId="1" applyFont="1" applyBorder="1"/>
    <xf numFmtId="43" fontId="7" fillId="0" borderId="36" xfId="1" applyFont="1" applyBorder="1" applyAlignment="1">
      <alignment horizontal="center"/>
    </xf>
    <xf numFmtId="43" fontId="7" fillId="2" borderId="36" xfId="1" applyFont="1" applyFill="1" applyBorder="1" applyAlignment="1">
      <alignment horizontal="center"/>
    </xf>
    <xf numFmtId="0" fontId="7" fillId="0" borderId="36" xfId="0" applyFont="1" applyBorder="1" applyAlignment="1">
      <alignment horizontal="center"/>
    </xf>
    <xf numFmtId="0" fontId="5" fillId="4" borderId="0" xfId="0" applyFont="1" applyFill="1"/>
    <xf numFmtId="2" fontId="5" fillId="0" borderId="36" xfId="0" applyNumberFormat="1" applyFont="1" applyBorder="1"/>
    <xf numFmtId="0" fontId="11" fillId="0" borderId="0" xfId="0" applyFont="1"/>
    <xf numFmtId="0" fontId="12" fillId="0" borderId="0" xfId="0" applyFont="1" applyAlignment="1">
      <alignment horizontal="left" indent="5"/>
    </xf>
    <xf numFmtId="0" fontId="12" fillId="0" borderId="0" xfId="0" applyFont="1"/>
    <xf numFmtId="0" fontId="13" fillId="0" borderId="0" xfId="0" applyFont="1"/>
    <xf numFmtId="0" fontId="14" fillId="0" borderId="1" xfId="0" applyFont="1" applyBorder="1" applyAlignment="1">
      <alignment vertical="top" wrapText="1"/>
    </xf>
    <xf numFmtId="0" fontId="14" fillId="0" borderId="5" xfId="0" applyFont="1" applyBorder="1" applyAlignment="1">
      <alignment vertical="top" wrapText="1"/>
    </xf>
    <xf numFmtId="0" fontId="13" fillId="0" borderId="3" xfId="0" applyFont="1" applyBorder="1" applyAlignment="1">
      <alignment vertical="top" wrapText="1"/>
    </xf>
    <xf numFmtId="0" fontId="13" fillId="0" borderId="40" xfId="0" applyFont="1" applyBorder="1" applyAlignment="1">
      <alignment vertical="top" wrapText="1"/>
    </xf>
    <xf numFmtId="0" fontId="13" fillId="0" borderId="36" xfId="0" applyFont="1" applyBorder="1" applyAlignment="1">
      <alignment vertical="top" wrapText="1"/>
    </xf>
    <xf numFmtId="43" fontId="13" fillId="0" borderId="36" xfId="0" applyNumberFormat="1" applyFont="1" applyBorder="1" applyAlignment="1">
      <alignment vertical="top" wrapText="1"/>
    </xf>
    <xf numFmtId="10" fontId="13" fillId="0" borderId="36" xfId="2" applyNumberFormat="1" applyFont="1" applyBorder="1" applyAlignment="1">
      <alignment vertical="top" wrapText="1"/>
    </xf>
    <xf numFmtId="43" fontId="14" fillId="0" borderId="0" xfId="0" applyNumberFormat="1" applyFont="1"/>
    <xf numFmtId="0" fontId="14" fillId="0" borderId="36" xfId="0" applyFont="1" applyBorder="1" applyAlignment="1">
      <alignment vertical="top" wrapText="1"/>
    </xf>
    <xf numFmtId="43" fontId="14" fillId="0" borderId="36" xfId="1" applyFont="1" applyBorder="1" applyAlignment="1">
      <alignment vertical="top" wrapText="1"/>
    </xf>
    <xf numFmtId="43" fontId="14" fillId="0" borderId="0" xfId="1" applyFont="1"/>
    <xf numFmtId="0" fontId="14" fillId="0" borderId="0" xfId="0" applyFont="1" applyBorder="1" applyAlignment="1">
      <alignment vertical="top" wrapText="1"/>
    </xf>
    <xf numFmtId="43" fontId="14" fillId="0" borderId="0" xfId="1" applyFont="1" applyBorder="1" applyAlignment="1">
      <alignment vertical="top" wrapText="1"/>
    </xf>
    <xf numFmtId="43" fontId="13" fillId="0" borderId="36" xfId="1" applyFont="1" applyBorder="1" applyAlignment="1">
      <alignment vertical="top" wrapText="1"/>
    </xf>
    <xf numFmtId="0" fontId="13" fillId="0" borderId="36" xfId="0" applyFont="1" applyBorder="1" applyAlignment="1">
      <alignment horizontal="right"/>
    </xf>
    <xf numFmtId="0" fontId="13" fillId="0" borderId="36" xfId="0" applyFont="1" applyBorder="1" applyAlignment="1">
      <alignment wrapText="1"/>
    </xf>
    <xf numFmtId="43" fontId="15" fillId="0" borderId="36" xfId="1" applyFont="1" applyBorder="1"/>
    <xf numFmtId="43" fontId="15" fillId="0" borderId="36" xfId="0" applyNumberFormat="1" applyFont="1" applyBorder="1"/>
    <xf numFmtId="0" fontId="16" fillId="0" borderId="36" xfId="0" applyFont="1" applyBorder="1" applyAlignment="1">
      <alignment horizontal="right"/>
    </xf>
    <xf numFmtId="0" fontId="14" fillId="0" borderId="36" xfId="0" applyFont="1" applyBorder="1" applyAlignment="1">
      <alignment wrapText="1"/>
    </xf>
    <xf numFmtId="43" fontId="16" fillId="2" borderId="36" xfId="1" applyFont="1" applyFill="1" applyBorder="1"/>
    <xf numFmtId="43" fontId="16" fillId="0" borderId="36" xfId="1" applyFont="1" applyBorder="1"/>
    <xf numFmtId="0" fontId="16" fillId="0" borderId="36" xfId="0" applyFont="1" applyBorder="1"/>
    <xf numFmtId="0" fontId="16" fillId="0" borderId="0" xfId="0" applyFont="1" applyBorder="1" applyAlignment="1">
      <alignment horizontal="right"/>
    </xf>
    <xf numFmtId="43" fontId="16" fillId="2" borderId="0" xfId="1" applyFont="1" applyFill="1" applyBorder="1"/>
    <xf numFmtId="43" fontId="16" fillId="0" borderId="0" xfId="1" applyFont="1" applyBorder="1"/>
    <xf numFmtId="43" fontId="15" fillId="0" borderId="0" xfId="1" applyFont="1" applyBorder="1"/>
    <xf numFmtId="43" fontId="16" fillId="0" borderId="36" xfId="0" applyNumberFormat="1" applyFont="1" applyBorder="1"/>
    <xf numFmtId="0" fontId="15" fillId="0" borderId="36" xfId="0" applyFont="1" applyBorder="1"/>
    <xf numFmtId="43" fontId="13" fillId="0" borderId="36" xfId="1" applyFont="1" applyBorder="1"/>
    <xf numFmtId="43" fontId="15" fillId="0" borderId="41" xfId="0" applyNumberFormat="1" applyFont="1" applyBorder="1"/>
    <xf numFmtId="43" fontId="15" fillId="0" borderId="0" xfId="0" applyNumberFormat="1" applyFont="1" applyBorder="1"/>
    <xf numFmtId="0" fontId="14" fillId="0" borderId="36" xfId="0" applyFont="1" applyBorder="1"/>
    <xf numFmtId="0" fontId="13" fillId="0" borderId="36" xfId="0" applyFont="1" applyBorder="1"/>
    <xf numFmtId="9" fontId="14" fillId="0" borderId="36" xfId="2" applyFont="1" applyBorder="1"/>
    <xf numFmtId="43" fontId="14" fillId="0" borderId="36" xfId="1" applyFont="1" applyBorder="1"/>
    <xf numFmtId="0" fontId="17" fillId="0" borderId="0" xfId="0" applyFont="1"/>
    <xf numFmtId="0" fontId="17" fillId="0" borderId="0" xfId="0" applyFont="1" applyBorder="1" applyAlignment="1">
      <alignment vertical="top" wrapText="1"/>
    </xf>
    <xf numFmtId="0" fontId="9" fillId="0" borderId="0" xfId="0" applyFont="1" applyAlignment="1">
      <alignment horizontal="left" indent="5"/>
    </xf>
    <xf numFmtId="0" fontId="19" fillId="0" borderId="0" xfId="0" applyFont="1"/>
    <xf numFmtId="0" fontId="9" fillId="0" borderId="0" xfId="0" applyFont="1"/>
    <xf numFmtId="0" fontId="20" fillId="0" borderId="0" xfId="0" applyFont="1"/>
    <xf numFmtId="0" fontId="5" fillId="0" borderId="9" xfId="0" applyFont="1" applyBorder="1" applyAlignment="1">
      <alignment vertical="top" wrapText="1"/>
    </xf>
    <xf numFmtId="43" fontId="5" fillId="0" borderId="6" xfId="1" applyFont="1" applyBorder="1" applyAlignment="1">
      <alignment vertical="top" wrapText="1"/>
    </xf>
    <xf numFmtId="10" fontId="5" fillId="0" borderId="6" xfId="2" applyNumberFormat="1" applyFont="1" applyBorder="1" applyAlignment="1">
      <alignment vertical="top" wrapText="1"/>
    </xf>
    <xf numFmtId="0" fontId="5" fillId="0" borderId="37" xfId="0" applyFont="1" applyBorder="1" applyAlignment="1">
      <alignment vertical="top" wrapText="1"/>
    </xf>
    <xf numFmtId="43" fontId="8" fillId="0" borderId="37" xfId="1" applyFont="1" applyBorder="1" applyAlignment="1">
      <alignment vertical="top" wrapText="1"/>
    </xf>
    <xf numFmtId="43" fontId="6" fillId="0" borderId="16" xfId="0" applyNumberFormat="1" applyFont="1" applyBorder="1"/>
    <xf numFmtId="10" fontId="6" fillId="0" borderId="16" xfId="0" applyNumberFormat="1" applyFont="1" applyBorder="1"/>
    <xf numFmtId="10" fontId="13" fillId="0" borderId="41" xfId="2" applyNumberFormat="1" applyFont="1" applyBorder="1" applyAlignment="1">
      <alignment vertical="top" wrapText="1"/>
    </xf>
    <xf numFmtId="43" fontId="13" fillId="0" borderId="36" xfId="0" applyNumberFormat="1" applyFont="1" applyBorder="1"/>
    <xf numFmtId="2" fontId="14" fillId="0" borderId="36" xfId="0" applyNumberFormat="1" applyFont="1" applyBorder="1"/>
    <xf numFmtId="0" fontId="5" fillId="0" borderId="0" xfId="0" applyFont="1" applyBorder="1"/>
    <xf numFmtId="43" fontId="4" fillId="0" borderId="6" xfId="1" applyFont="1" applyBorder="1" applyAlignment="1">
      <alignment vertical="top" wrapText="1"/>
    </xf>
    <xf numFmtId="10" fontId="4" fillId="0" borderId="6" xfId="2" applyNumberFormat="1" applyFont="1" applyBorder="1" applyAlignment="1">
      <alignment vertical="top" wrapText="1"/>
    </xf>
    <xf numFmtId="43" fontId="5" fillId="0" borderId="0" xfId="0" applyNumberFormat="1" applyFont="1"/>
    <xf numFmtId="0" fontId="14" fillId="0" borderId="0" xfId="0" applyFont="1"/>
    <xf numFmtId="0" fontId="16" fillId="0" borderId="0" xfId="0" applyFont="1" applyBorder="1"/>
    <xf numFmtId="0" fontId="16" fillId="0" borderId="0" xfId="0" applyFont="1"/>
    <xf numFmtId="0" fontId="14" fillId="0" borderId="0" xfId="0" applyFont="1" applyBorder="1" applyAlignment="1">
      <alignment wrapText="1"/>
    </xf>
    <xf numFmtId="0" fontId="14" fillId="0" borderId="0" xfId="0" applyFont="1" applyAlignment="1">
      <alignment wrapText="1"/>
    </xf>
    <xf numFmtId="0" fontId="5" fillId="0" borderId="0" xfId="0" applyFont="1"/>
    <xf numFmtId="0" fontId="7" fillId="0" borderId="22" xfId="0" applyFont="1" applyBorder="1"/>
    <xf numFmtId="0" fontId="7" fillId="0" borderId="16" xfId="0" applyFont="1" applyBorder="1"/>
    <xf numFmtId="0" fontId="6" fillId="2" borderId="22" xfId="0" applyFont="1" applyFill="1" applyBorder="1" applyAlignment="1">
      <alignment horizontal="center"/>
    </xf>
    <xf numFmtId="0" fontId="5" fillId="0" borderId="40" xfId="0" applyFont="1" applyBorder="1" applyAlignment="1">
      <alignment vertical="top" textRotation="90" wrapText="1"/>
    </xf>
    <xf numFmtId="43" fontId="8" fillId="0" borderId="6" xfId="1" applyFont="1" applyBorder="1" applyAlignment="1">
      <alignment vertical="top" wrapText="1"/>
    </xf>
    <xf numFmtId="43" fontId="20" fillId="0" borderId="0" xfId="1" applyFont="1"/>
    <xf numFmtId="0" fontId="13" fillId="0" borderId="40" xfId="0" applyFont="1" applyBorder="1" applyAlignment="1">
      <alignment horizontal="center" vertical="top" wrapText="1"/>
    </xf>
    <xf numFmtId="43" fontId="14" fillId="0" borderId="41" xfId="1" applyFont="1" applyBorder="1" applyAlignment="1">
      <alignment vertical="top" wrapText="1"/>
    </xf>
    <xf numFmtId="43" fontId="14" fillId="0" borderId="41" xfId="0" applyNumberFormat="1" applyFont="1" applyBorder="1" applyAlignment="1">
      <alignment vertical="top" wrapText="1"/>
    </xf>
    <xf numFmtId="43" fontId="13" fillId="0" borderId="41" xfId="1" applyFont="1" applyBorder="1" applyAlignment="1">
      <alignment vertical="top" wrapText="1"/>
    </xf>
    <xf numFmtId="0" fontId="14" fillId="0" borderId="41" xfId="0" applyFont="1" applyBorder="1"/>
    <xf numFmtId="43" fontId="13" fillId="0" borderId="41" xfId="1" applyFont="1" applyBorder="1" applyAlignment="1">
      <alignment wrapText="1"/>
    </xf>
    <xf numFmtId="0" fontId="14" fillId="0" borderId="41" xfId="0" applyFont="1" applyBorder="1" applyAlignment="1">
      <alignment vertical="top" wrapText="1"/>
    </xf>
    <xf numFmtId="43" fontId="14" fillId="0" borderId="0" xfId="0" applyNumberFormat="1" applyFont="1" applyBorder="1" applyAlignment="1">
      <alignment vertical="top" wrapText="1"/>
    </xf>
    <xf numFmtId="43" fontId="15" fillId="0" borderId="41" xfId="1" applyFont="1" applyBorder="1"/>
    <xf numFmtId="43" fontId="16" fillId="0" borderId="41" xfId="1" applyFont="1" applyBorder="1"/>
    <xf numFmtId="43" fontId="16" fillId="0" borderId="41" xfId="0" applyNumberFormat="1" applyFont="1" applyBorder="1"/>
    <xf numFmtId="0" fontId="16" fillId="0" borderId="41" xfId="0" applyFont="1" applyBorder="1"/>
    <xf numFmtId="0" fontId="15" fillId="0" borderId="41" xfId="0" applyFont="1" applyBorder="1"/>
    <xf numFmtId="0" fontId="23" fillId="0" borderId="47" xfId="3" applyFont="1" applyBorder="1"/>
    <xf numFmtId="0" fontId="14" fillId="5" borderId="36" xfId="0" applyFont="1" applyFill="1" applyBorder="1"/>
    <xf numFmtId="2" fontId="13" fillId="0" borderId="41" xfId="0" applyNumberFormat="1" applyFont="1" applyBorder="1"/>
    <xf numFmtId="0" fontId="5" fillId="0" borderId="36" xfId="0" applyFont="1" applyBorder="1" applyAlignment="1">
      <alignment horizontal="center"/>
    </xf>
    <xf numFmtId="0" fontId="21" fillId="0" borderId="0" xfId="0" applyFont="1" applyAlignment="1">
      <alignment horizontal="center"/>
    </xf>
    <xf numFmtId="0" fontId="9" fillId="0" borderId="0" xfId="0" applyFont="1" applyAlignment="1">
      <alignment horizontal="left" wrapText="1"/>
    </xf>
    <xf numFmtId="0" fontId="18" fillId="0" borderId="0" xfId="0" applyFont="1" applyAlignment="1">
      <alignment horizontal="left" wrapText="1"/>
    </xf>
    <xf numFmtId="0" fontId="11" fillId="0" borderId="0" xfId="0" applyFont="1" applyBorder="1" applyAlignment="1">
      <alignment horizontal="left" vertical="top" wrapText="1"/>
    </xf>
    <xf numFmtId="0" fontId="10" fillId="0" borderId="0" xfId="0" applyFont="1" applyBorder="1" applyAlignment="1">
      <alignment horizontal="left" vertical="top" wrapText="1"/>
    </xf>
    <xf numFmtId="0" fontId="19" fillId="0" borderId="0" xfId="0" applyFont="1" applyBorder="1" applyAlignment="1">
      <alignment horizontal="left" wrapText="1"/>
    </xf>
    <xf numFmtId="0" fontId="11" fillId="0" borderId="0" xfId="0" applyFont="1" applyAlignment="1">
      <alignment horizontal="left" wrapText="1"/>
    </xf>
    <xf numFmtId="0" fontId="19" fillId="0" borderId="0" xfId="0" applyFont="1" applyBorder="1" applyAlignment="1">
      <alignment horizontal="left" vertical="top" wrapText="1"/>
    </xf>
    <xf numFmtId="0" fontId="5" fillId="0" borderId="2" xfId="0" applyFont="1" applyBorder="1" applyAlignment="1">
      <alignment vertical="top" textRotation="90" wrapText="1"/>
    </xf>
    <xf numFmtId="0" fontId="5" fillId="0" borderId="4" xfId="0" applyFont="1" applyBorder="1" applyAlignment="1">
      <alignment vertical="top" textRotation="90" wrapText="1"/>
    </xf>
    <xf numFmtId="0" fontId="5" fillId="0" borderId="32" xfId="0" applyFont="1" applyBorder="1" applyAlignment="1">
      <alignment horizontal="center" vertical="top" wrapText="1"/>
    </xf>
    <xf numFmtId="0" fontId="5" fillId="0" borderId="33" xfId="0" applyFont="1" applyBorder="1" applyAlignment="1">
      <alignment horizontal="center" vertical="top" wrapText="1"/>
    </xf>
    <xf numFmtId="0" fontId="5" fillId="0" borderId="34" xfId="0" applyFont="1" applyBorder="1" applyAlignment="1">
      <alignment horizontal="center" wrapText="1"/>
    </xf>
    <xf numFmtId="0" fontId="5" fillId="0" borderId="35" xfId="0" applyFont="1" applyBorder="1" applyAlignment="1">
      <alignment horizontal="center" wrapText="1"/>
    </xf>
    <xf numFmtId="0" fontId="5" fillId="0" borderId="21" xfId="0" applyFont="1" applyBorder="1" applyAlignment="1">
      <alignment horizontal="center" vertical="top" wrapText="1"/>
    </xf>
    <xf numFmtId="0" fontId="5" fillId="0" borderId="22" xfId="0" applyFont="1" applyBorder="1" applyAlignment="1">
      <alignment horizontal="center" vertical="top" wrapText="1"/>
    </xf>
    <xf numFmtId="0" fontId="5" fillId="0" borderId="16" xfId="0" applyFont="1" applyBorder="1" applyAlignment="1">
      <alignment horizontal="center"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10" xfId="0" applyFont="1" applyBorder="1" applyAlignment="1">
      <alignment vertical="top" wrapText="1"/>
    </xf>
    <xf numFmtId="0" fontId="5" fillId="0" borderId="11" xfId="0" applyFont="1" applyBorder="1" applyAlignment="1">
      <alignment vertical="top" textRotation="90" wrapText="1"/>
    </xf>
    <xf numFmtId="0" fontId="5" fillId="0" borderId="12" xfId="0" applyFont="1" applyBorder="1" applyAlignment="1">
      <alignment vertical="top" textRotation="90" wrapText="1"/>
    </xf>
    <xf numFmtId="0" fontId="5" fillId="0" borderId="13" xfId="0" applyFont="1" applyBorder="1" applyAlignment="1">
      <alignment vertical="top" textRotation="90" wrapText="1"/>
    </xf>
    <xf numFmtId="0" fontId="5" fillId="0" borderId="14" xfId="0" applyFont="1" applyBorder="1" applyAlignment="1">
      <alignment vertical="top" textRotation="90" wrapText="1"/>
    </xf>
    <xf numFmtId="0" fontId="5" fillId="0" borderId="2" xfId="0" applyFont="1" applyBorder="1" applyAlignment="1">
      <alignment horizontal="right" vertical="top" textRotation="90" wrapText="1"/>
    </xf>
    <xf numFmtId="0" fontId="5" fillId="0" borderId="4" xfId="0" applyFont="1" applyBorder="1" applyAlignment="1">
      <alignment horizontal="right" vertical="top" textRotation="90" wrapText="1"/>
    </xf>
    <xf numFmtId="0" fontId="14" fillId="0" borderId="0" xfId="0" applyFont="1" applyAlignment="1">
      <alignment horizontal="left" wrapText="1"/>
    </xf>
    <xf numFmtId="0" fontId="16" fillId="0" borderId="0" xfId="0" applyFont="1" applyBorder="1"/>
    <xf numFmtId="0" fontId="16" fillId="0" borderId="0" xfId="0" applyFont="1"/>
    <xf numFmtId="0" fontId="14" fillId="0" borderId="0" xfId="0" applyFont="1" applyBorder="1" applyAlignment="1">
      <alignment wrapText="1"/>
    </xf>
    <xf numFmtId="0" fontId="14" fillId="0" borderId="0" xfId="0" applyFont="1" applyAlignment="1">
      <alignment wrapText="1"/>
    </xf>
    <xf numFmtId="0" fontId="14" fillId="0" borderId="45" xfId="0" applyFont="1" applyBorder="1"/>
    <xf numFmtId="0" fontId="14" fillId="0" borderId="0" xfId="0" applyFont="1" applyBorder="1"/>
    <xf numFmtId="0" fontId="14" fillId="0" borderId="46" xfId="0" applyFont="1" applyBorder="1"/>
    <xf numFmtId="0" fontId="14" fillId="0" borderId="0" xfId="0" applyFont="1"/>
    <xf numFmtId="0" fontId="5" fillId="5" borderId="36" xfId="0" applyFont="1" applyFill="1" applyBorder="1" applyAlignment="1">
      <alignment wrapText="1"/>
    </xf>
    <xf numFmtId="43" fontId="6" fillId="0" borderId="36" xfId="1" applyFont="1" applyBorder="1" applyAlignment="1">
      <alignment horizontal="center"/>
    </xf>
    <xf numFmtId="2" fontId="5" fillId="0" borderId="42" xfId="0" applyNumberFormat="1" applyFont="1" applyBorder="1"/>
    <xf numFmtId="2" fontId="5" fillId="0" borderId="43" xfId="0" applyNumberFormat="1" applyFont="1" applyBorder="1"/>
    <xf numFmtId="0" fontId="5" fillId="5" borderId="21" xfId="0" applyFont="1" applyFill="1" applyBorder="1" applyAlignment="1">
      <alignment horizontal="left" wrapText="1"/>
    </xf>
    <xf numFmtId="0" fontId="5" fillId="5" borderId="22" xfId="0" applyFont="1" applyFill="1" applyBorder="1" applyAlignment="1">
      <alignment horizontal="left" wrapText="1"/>
    </xf>
    <xf numFmtId="0" fontId="5" fillId="5" borderId="16" xfId="0" applyFont="1" applyFill="1" applyBorder="1" applyAlignment="1">
      <alignment horizontal="left" wrapText="1"/>
    </xf>
    <xf numFmtId="0" fontId="5" fillId="5" borderId="21" xfId="0" applyFont="1" applyFill="1" applyBorder="1" applyAlignment="1">
      <alignment horizontal="center" wrapText="1"/>
    </xf>
    <xf numFmtId="0" fontId="5" fillId="5" borderId="22" xfId="0" applyFont="1" applyFill="1" applyBorder="1" applyAlignment="1">
      <alignment horizontal="center" wrapText="1"/>
    </xf>
    <xf numFmtId="0" fontId="5" fillId="5" borderId="16" xfId="0" applyFont="1" applyFill="1" applyBorder="1" applyAlignment="1">
      <alignment horizontal="center" wrapText="1"/>
    </xf>
    <xf numFmtId="0" fontId="5" fillId="5" borderId="21" xfId="0" applyFont="1" applyFill="1" applyBorder="1" applyAlignment="1">
      <alignment wrapText="1"/>
    </xf>
    <xf numFmtId="0" fontId="5" fillId="5" borderId="22" xfId="0" applyFont="1" applyFill="1" applyBorder="1" applyAlignment="1">
      <alignment wrapText="1"/>
    </xf>
    <xf numFmtId="0" fontId="5" fillId="5" borderId="16" xfId="0" applyFont="1" applyFill="1" applyBorder="1" applyAlignment="1">
      <alignment wrapText="1"/>
    </xf>
    <xf numFmtId="0" fontId="6" fillId="3" borderId="24" xfId="0" applyFont="1" applyFill="1" applyBorder="1" applyAlignment="1">
      <alignment horizontal="center" wrapText="1"/>
    </xf>
    <xf numFmtId="0" fontId="6" fillId="3" borderId="17" xfId="0" applyFont="1" applyFill="1" applyBorder="1" applyAlignment="1">
      <alignment horizontal="center" wrapText="1"/>
    </xf>
    <xf numFmtId="0" fontId="6" fillId="3" borderId="29" xfId="0" applyFont="1" applyFill="1" applyBorder="1" applyAlignment="1">
      <alignment horizontal="center" wrapText="1"/>
    </xf>
    <xf numFmtId="0" fontId="6" fillId="3" borderId="20" xfId="0" applyFont="1" applyFill="1" applyBorder="1" applyAlignment="1">
      <alignment horizontal="center" wrapText="1"/>
    </xf>
    <xf numFmtId="0" fontId="6" fillId="3" borderId="18" xfId="0" applyFont="1" applyFill="1" applyBorder="1" applyAlignment="1">
      <alignment horizontal="center" wrapText="1"/>
    </xf>
    <xf numFmtId="0" fontId="6" fillId="0" borderId="22" xfId="0" applyFont="1" applyBorder="1" applyAlignment="1">
      <alignment horizontal="right"/>
    </xf>
    <xf numFmtId="0" fontId="6" fillId="0" borderId="16" xfId="0" applyFont="1" applyBorder="1" applyAlignment="1">
      <alignment horizontal="right"/>
    </xf>
    <xf numFmtId="0" fontId="5" fillId="0" borderId="22" xfId="0" applyFont="1" applyBorder="1" applyAlignment="1">
      <alignment wrapText="1"/>
    </xf>
    <xf numFmtId="0" fontId="4" fillId="0" borderId="24" xfId="0" applyFont="1" applyBorder="1" applyAlignment="1">
      <alignment horizontal="center" wrapText="1"/>
    </xf>
    <xf numFmtId="0" fontId="4" fillId="0" borderId="17" xfId="0" applyFont="1" applyBorder="1" applyAlignment="1">
      <alignment horizontal="center" wrapText="1"/>
    </xf>
    <xf numFmtId="0" fontId="4" fillId="0" borderId="30" xfId="0" applyFont="1" applyBorder="1" applyAlignment="1">
      <alignment wrapText="1"/>
    </xf>
    <xf numFmtId="0" fontId="4" fillId="0" borderId="19" xfId="0" applyFont="1" applyBorder="1" applyAlignment="1">
      <alignment wrapText="1"/>
    </xf>
    <xf numFmtId="0" fontId="4" fillId="0" borderId="25" xfId="0" applyFont="1" applyBorder="1" applyAlignment="1">
      <alignment wrapText="1"/>
    </xf>
    <xf numFmtId="0" fontId="4" fillId="0" borderId="31" xfId="0" applyFont="1" applyBorder="1" applyAlignment="1">
      <alignment wrapText="1"/>
    </xf>
    <xf numFmtId="0" fontId="4" fillId="0" borderId="20" xfId="0" applyFont="1" applyBorder="1" applyAlignment="1">
      <alignment wrapText="1"/>
    </xf>
    <xf numFmtId="0" fontId="4" fillId="0" borderId="18" xfId="0" applyFont="1" applyBorder="1" applyAlignment="1">
      <alignment wrapText="1"/>
    </xf>
    <xf numFmtId="0" fontId="5" fillId="0" borderId="0" xfId="0" applyFont="1"/>
    <xf numFmtId="0" fontId="6" fillId="3" borderId="0" xfId="0" applyFont="1" applyFill="1"/>
    <xf numFmtId="0" fontId="5" fillId="0" borderId="20" xfId="0" applyFont="1" applyBorder="1"/>
    <xf numFmtId="0" fontId="7" fillId="0" borderId="22" xfId="0" applyFont="1" applyBorder="1"/>
    <xf numFmtId="0" fontId="7" fillId="0" borderId="16" xfId="0" applyFont="1" applyBorder="1"/>
    <xf numFmtId="0" fontId="6" fillId="2" borderId="22" xfId="0" applyFont="1" applyFill="1" applyBorder="1" applyAlignment="1">
      <alignment horizontal="center"/>
    </xf>
    <xf numFmtId="0" fontId="6" fillId="2" borderId="16" xfId="0" applyFont="1" applyFill="1" applyBorder="1" applyAlignment="1">
      <alignment horizontal="center"/>
    </xf>
    <xf numFmtId="0" fontId="6" fillId="3" borderId="26" xfId="0" applyFont="1" applyFill="1" applyBorder="1" applyAlignment="1">
      <alignment horizontal="center"/>
    </xf>
    <xf numFmtId="0" fontId="6" fillId="3" borderId="27" xfId="0" applyFont="1" applyFill="1" applyBorder="1" applyAlignment="1">
      <alignment horizontal="center"/>
    </xf>
    <xf numFmtId="0" fontId="6" fillId="3" borderId="28" xfId="0" applyFont="1" applyFill="1" applyBorder="1" applyAlignment="1">
      <alignment horizontal="center" wrapText="1"/>
    </xf>
    <xf numFmtId="0" fontId="6" fillId="3" borderId="19" xfId="0" applyFont="1" applyFill="1" applyBorder="1" applyAlignment="1">
      <alignment horizontal="center" wrapText="1"/>
    </xf>
    <xf numFmtId="0" fontId="6" fillId="3" borderId="25" xfId="0" applyFont="1" applyFill="1" applyBorder="1" applyAlignment="1">
      <alignment horizontal="center" wrapText="1"/>
    </xf>
    <xf numFmtId="0" fontId="6" fillId="3" borderId="44" xfId="0" applyFont="1" applyFill="1" applyBorder="1" applyAlignment="1">
      <alignment horizontal="center" wrapText="1"/>
    </xf>
    <xf numFmtId="0" fontId="6" fillId="3" borderId="20" xfId="0" applyFont="1" applyFill="1" applyBorder="1"/>
    <xf numFmtId="0" fontId="6" fillId="3" borderId="24" xfId="0" applyFont="1" applyFill="1" applyBorder="1" applyAlignment="1">
      <alignment horizontal="center"/>
    </xf>
    <xf numFmtId="0" fontId="6" fillId="3" borderId="17" xfId="0" applyFont="1" applyFill="1" applyBorder="1" applyAlignment="1">
      <alignment horizontal="center"/>
    </xf>
    <xf numFmtId="0" fontId="24" fillId="0" borderId="0" xfId="4"/>
    <xf numFmtId="0" fontId="25" fillId="0" borderId="0" xfId="4" applyFont="1"/>
    <xf numFmtId="0" fontId="25" fillId="0" borderId="0" xfId="4" applyFont="1" applyAlignment="1">
      <alignment horizontal="center"/>
    </xf>
    <xf numFmtId="0" fontId="24" fillId="0" borderId="0" xfId="4" applyAlignment="1">
      <alignment horizontal="center"/>
    </xf>
    <xf numFmtId="0" fontId="26" fillId="5" borderId="0" xfId="4" applyFont="1" applyFill="1" applyBorder="1" applyAlignment="1" applyProtection="1">
      <alignment horizontal="left" vertical="top" wrapText="1" readingOrder="1"/>
      <protection locked="0"/>
    </xf>
    <xf numFmtId="0" fontId="25" fillId="5" borderId="0" xfId="4" applyFont="1" applyFill="1" applyBorder="1" applyAlignment="1" applyProtection="1">
      <alignment vertical="top" wrapText="1"/>
      <protection locked="0"/>
    </xf>
    <xf numFmtId="0" fontId="27" fillId="5" borderId="36" xfId="4" applyFont="1" applyFill="1" applyBorder="1" applyAlignment="1" applyProtection="1">
      <alignment horizontal="left" wrapText="1" readingOrder="1"/>
      <protection locked="0"/>
    </xf>
    <xf numFmtId="0" fontId="24" fillId="5" borderId="36" xfId="4" applyFill="1" applyBorder="1"/>
    <xf numFmtId="0" fontId="28" fillId="6" borderId="36" xfId="4" applyFont="1" applyFill="1" applyBorder="1" applyAlignment="1" applyProtection="1">
      <alignment horizontal="left" vertical="top" wrapText="1" readingOrder="1"/>
      <protection locked="0"/>
    </xf>
    <xf numFmtId="0" fontId="24" fillId="5" borderId="36" xfId="4" applyFill="1" applyBorder="1" applyAlignment="1" applyProtection="1">
      <alignment vertical="top" wrapText="1"/>
      <protection locked="0"/>
    </xf>
    <xf numFmtId="0" fontId="28" fillId="6" borderId="36" xfId="4" applyFont="1" applyFill="1" applyBorder="1" applyAlignment="1" applyProtection="1">
      <alignment horizontal="center" vertical="top" wrapText="1"/>
      <protection locked="0"/>
    </xf>
    <xf numFmtId="0" fontId="24" fillId="5" borderId="36" xfId="4" applyFill="1" applyBorder="1" applyAlignment="1" applyProtection="1">
      <alignment horizontal="center" vertical="top" wrapText="1"/>
      <protection locked="0"/>
    </xf>
    <xf numFmtId="0" fontId="28" fillId="6" borderId="36" xfId="4" applyFont="1" applyFill="1" applyBorder="1" applyAlignment="1" applyProtection="1">
      <alignment horizontal="left" vertical="top" wrapText="1" readingOrder="1"/>
      <protection locked="0"/>
    </xf>
    <xf numFmtId="0" fontId="28" fillId="5" borderId="36" xfId="4" applyFont="1" applyFill="1" applyBorder="1" applyAlignment="1" applyProtection="1">
      <alignment horizontal="left" vertical="top" wrapText="1" readingOrder="1"/>
      <protection locked="0"/>
    </xf>
    <xf numFmtId="164" fontId="28" fillId="5" borderId="36" xfId="4" applyNumberFormat="1" applyFont="1" applyFill="1" applyBorder="1" applyAlignment="1" applyProtection="1">
      <alignment horizontal="center" vertical="top" wrapText="1"/>
      <protection locked="0"/>
    </xf>
    <xf numFmtId="0" fontId="28" fillId="5" borderId="36" xfId="4" applyFont="1" applyFill="1" applyBorder="1" applyAlignment="1" applyProtection="1">
      <alignment horizontal="left" vertical="top" wrapText="1" readingOrder="1"/>
      <protection locked="0"/>
    </xf>
    <xf numFmtId="164" fontId="28" fillId="6" borderId="36" xfId="4" applyNumberFormat="1" applyFont="1" applyFill="1" applyBorder="1" applyAlignment="1" applyProtection="1">
      <alignment horizontal="center" vertical="top" wrapText="1"/>
      <protection locked="0"/>
    </xf>
    <xf numFmtId="0" fontId="24" fillId="5" borderId="0" xfId="4" applyFill="1"/>
    <xf numFmtId="0" fontId="24" fillId="5" borderId="0" xfId="4" applyFill="1" applyAlignment="1">
      <alignment horizontal="center"/>
    </xf>
    <xf numFmtId="0" fontId="29" fillId="5" borderId="36" xfId="4" applyFont="1" applyFill="1" applyBorder="1"/>
    <xf numFmtId="164" fontId="29" fillId="5" borderId="36" xfId="4" applyNumberFormat="1" applyFont="1" applyFill="1" applyBorder="1" applyAlignment="1">
      <alignment horizontal="center"/>
    </xf>
    <xf numFmtId="164" fontId="24" fillId="5" borderId="0" xfId="4" applyNumberFormat="1" applyFill="1" applyAlignment="1">
      <alignment horizontal="center"/>
    </xf>
    <xf numFmtId="164" fontId="24" fillId="5" borderId="0" xfId="4" applyNumberFormat="1" applyFill="1"/>
    <xf numFmtId="0" fontId="26" fillId="5" borderId="0" xfId="4" applyFont="1" applyFill="1" applyBorder="1" applyAlignment="1" applyProtection="1">
      <alignment horizontal="center" vertical="top" wrapText="1" readingOrder="1"/>
      <protection locked="0"/>
    </xf>
    <xf numFmtId="0" fontId="30" fillId="5" borderId="0" xfId="4" applyFont="1" applyFill="1" applyAlignment="1" applyProtection="1">
      <alignment horizontal="left" wrapText="1" readingOrder="1"/>
      <protection locked="0"/>
    </xf>
    <xf numFmtId="0" fontId="24" fillId="5" borderId="0" xfId="4" applyFill="1"/>
    <xf numFmtId="0" fontId="31" fillId="6" borderId="36" xfId="4" applyFont="1" applyFill="1" applyBorder="1" applyAlignment="1" applyProtection="1">
      <alignment horizontal="left" vertical="top" wrapText="1" readingOrder="1"/>
      <protection locked="0"/>
    </xf>
    <xf numFmtId="0" fontId="31" fillId="6" borderId="36" xfId="4" applyFont="1" applyFill="1" applyBorder="1" applyAlignment="1" applyProtection="1">
      <alignment horizontal="left" vertical="top" wrapText="1" readingOrder="1"/>
      <protection locked="0"/>
    </xf>
    <xf numFmtId="0" fontId="31" fillId="5" borderId="36" xfId="4" applyFont="1" applyFill="1" applyBorder="1" applyAlignment="1" applyProtection="1">
      <alignment horizontal="left" vertical="top" wrapText="1" readingOrder="1"/>
      <protection locked="0"/>
    </xf>
    <xf numFmtId="164" fontId="31" fillId="5" borderId="36" xfId="4" applyNumberFormat="1" applyFont="1" applyFill="1" applyBorder="1" applyAlignment="1" applyProtection="1">
      <alignment horizontal="left" vertical="top" wrapText="1" readingOrder="1"/>
      <protection locked="0"/>
    </xf>
    <xf numFmtId="0" fontId="31" fillId="5" borderId="36" xfId="4" applyFont="1" applyFill="1" applyBorder="1" applyAlignment="1" applyProtection="1">
      <alignment horizontal="left" vertical="top" wrapText="1" readingOrder="1"/>
      <protection locked="0"/>
    </xf>
    <xf numFmtId="164" fontId="31" fillId="6" borderId="36" xfId="4" applyNumberFormat="1" applyFont="1" applyFill="1" applyBorder="1" applyAlignment="1" applyProtection="1">
      <alignment horizontal="left" vertical="top" wrapText="1" readingOrder="1"/>
      <protection locked="0"/>
    </xf>
    <xf numFmtId="0" fontId="22" fillId="5" borderId="36" xfId="4" applyFont="1" applyFill="1" applyBorder="1"/>
    <xf numFmtId="0" fontId="24" fillId="5" borderId="36" xfId="4" applyFill="1" applyBorder="1"/>
    <xf numFmtId="43" fontId="24" fillId="5" borderId="36" xfId="5" applyFont="1" applyFill="1" applyBorder="1"/>
    <xf numFmtId="43" fontId="24" fillId="5" borderId="0" xfId="4" applyNumberFormat="1" applyFill="1"/>
    <xf numFmtId="0" fontId="22" fillId="5" borderId="48" xfId="4" applyFont="1" applyFill="1" applyBorder="1" applyAlignment="1">
      <alignment horizontal="center"/>
    </xf>
    <xf numFmtId="0" fontId="22" fillId="5" borderId="41" xfId="4" applyFont="1" applyFill="1" applyBorder="1" applyAlignment="1">
      <alignment horizontal="center"/>
    </xf>
    <xf numFmtId="0" fontId="22" fillId="0" borderId="0" xfId="4" applyFont="1"/>
    <xf numFmtId="0" fontId="27" fillId="5" borderId="0" xfId="4" applyFont="1" applyFill="1" applyAlignment="1" applyProtection="1">
      <alignment horizontal="left" wrapText="1" readingOrder="1"/>
      <protection locked="0"/>
    </xf>
    <xf numFmtId="164" fontId="28" fillId="5" borderId="36" xfId="4" applyNumberFormat="1" applyFont="1" applyFill="1" applyBorder="1" applyAlignment="1" applyProtection="1">
      <alignment horizontal="left" vertical="top" wrapText="1" readingOrder="1"/>
      <protection locked="0"/>
    </xf>
    <xf numFmtId="164" fontId="28" fillId="6" borderId="36" xfId="4" applyNumberFormat="1" applyFont="1" applyFill="1" applyBorder="1" applyAlignment="1" applyProtection="1">
      <alignment horizontal="left" vertical="top" wrapText="1" readingOrder="1"/>
      <protection locked="0"/>
    </xf>
    <xf numFmtId="43" fontId="25" fillId="0" borderId="0" xfId="5" applyFont="1"/>
  </cellXfs>
  <cellStyles count="6">
    <cellStyle name="Comma" xfId="1" builtinId="3"/>
    <cellStyle name="Comma 2" xfId="5"/>
    <cellStyle name="Normal" xfId="0" builtinId="0"/>
    <cellStyle name="Normal 2" xfId="3"/>
    <cellStyle name="Normal 3" xfId="4"/>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457200</xdr:colOff>
      <xdr:row>36</xdr:row>
      <xdr:rowOff>19050</xdr:rowOff>
    </xdr:to>
    <xdr:pic>
      <xdr:nvPicPr>
        <xdr:cNvPr id="7" name="Picture 6" descr="Vendimi 1shq.jpg"/>
        <xdr:cNvPicPr>
          <a:picLocks noChangeAspect="1"/>
        </xdr:cNvPicPr>
      </xdr:nvPicPr>
      <xdr:blipFill>
        <a:blip xmlns:r="http://schemas.openxmlformats.org/officeDocument/2006/relationships" r:embed="rId1" cstate="print"/>
        <a:stretch>
          <a:fillRect/>
        </a:stretch>
      </xdr:blipFill>
      <xdr:spPr>
        <a:xfrm>
          <a:off x="0" y="190500"/>
          <a:ext cx="4724400" cy="6686550"/>
        </a:xfrm>
        <a:prstGeom prst="rect">
          <a:avLst/>
        </a:prstGeom>
      </xdr:spPr>
    </xdr:pic>
    <xdr:clientData/>
  </xdr:twoCellAnchor>
  <xdr:twoCellAnchor editAs="oneCell">
    <xdr:from>
      <xdr:col>0</xdr:col>
      <xdr:colOff>0</xdr:colOff>
      <xdr:row>37</xdr:row>
      <xdr:rowOff>0</xdr:rowOff>
    </xdr:from>
    <xdr:to>
      <xdr:col>7</xdr:col>
      <xdr:colOff>457200</xdr:colOff>
      <xdr:row>72</xdr:row>
      <xdr:rowOff>19050</xdr:rowOff>
    </xdr:to>
    <xdr:pic>
      <xdr:nvPicPr>
        <xdr:cNvPr id="8" name="Picture 7" descr="Vendimi srb.jpg"/>
        <xdr:cNvPicPr>
          <a:picLocks noChangeAspect="1"/>
        </xdr:cNvPicPr>
      </xdr:nvPicPr>
      <xdr:blipFill>
        <a:blip xmlns:r="http://schemas.openxmlformats.org/officeDocument/2006/relationships" r:embed="rId2" cstate="print"/>
        <a:stretch>
          <a:fillRect/>
        </a:stretch>
      </xdr:blipFill>
      <xdr:spPr>
        <a:xfrm>
          <a:off x="0" y="7048500"/>
          <a:ext cx="4724400" cy="6686550"/>
        </a:xfrm>
        <a:prstGeom prst="rect">
          <a:avLst/>
        </a:prstGeom>
      </xdr:spPr>
    </xdr:pic>
    <xdr:clientData/>
  </xdr:twoCellAnchor>
  <xdr:twoCellAnchor editAs="oneCell">
    <xdr:from>
      <xdr:col>0</xdr:col>
      <xdr:colOff>0</xdr:colOff>
      <xdr:row>74</xdr:row>
      <xdr:rowOff>9525</xdr:rowOff>
    </xdr:from>
    <xdr:to>
      <xdr:col>7</xdr:col>
      <xdr:colOff>386107</xdr:colOff>
      <xdr:row>108</xdr:row>
      <xdr:rowOff>114300</xdr:rowOff>
    </xdr:to>
    <xdr:pic>
      <xdr:nvPicPr>
        <xdr:cNvPr id="9" name="Picture 8" descr="rekomandimi1.jpg"/>
        <xdr:cNvPicPr>
          <a:picLocks noChangeAspect="1"/>
        </xdr:cNvPicPr>
      </xdr:nvPicPr>
      <xdr:blipFill>
        <a:blip xmlns:r="http://schemas.openxmlformats.org/officeDocument/2006/relationships" r:embed="rId3" cstate="print"/>
        <a:stretch>
          <a:fillRect/>
        </a:stretch>
      </xdr:blipFill>
      <xdr:spPr>
        <a:xfrm>
          <a:off x="0" y="14106525"/>
          <a:ext cx="4653307" cy="6581775"/>
        </a:xfrm>
        <a:prstGeom prst="rect">
          <a:avLst/>
        </a:prstGeom>
      </xdr:spPr>
    </xdr:pic>
    <xdr:clientData/>
  </xdr:twoCellAnchor>
  <xdr:twoCellAnchor editAs="oneCell">
    <xdr:from>
      <xdr:col>0</xdr:col>
      <xdr:colOff>0</xdr:colOff>
      <xdr:row>110</xdr:row>
      <xdr:rowOff>123825</xdr:rowOff>
    </xdr:from>
    <xdr:to>
      <xdr:col>7</xdr:col>
      <xdr:colOff>392841</xdr:colOff>
      <xdr:row>145</xdr:row>
      <xdr:rowOff>47625</xdr:rowOff>
    </xdr:to>
    <xdr:pic>
      <xdr:nvPicPr>
        <xdr:cNvPr id="10" name="Picture 9" descr="preporuka.jpg"/>
        <xdr:cNvPicPr>
          <a:picLocks noChangeAspect="1"/>
        </xdr:cNvPicPr>
      </xdr:nvPicPr>
      <xdr:blipFill>
        <a:blip xmlns:r="http://schemas.openxmlformats.org/officeDocument/2006/relationships" r:embed="rId4" cstate="print"/>
        <a:stretch>
          <a:fillRect/>
        </a:stretch>
      </xdr:blipFill>
      <xdr:spPr>
        <a:xfrm>
          <a:off x="0" y="21078825"/>
          <a:ext cx="4660041" cy="6591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67252</xdr:colOff>
      <xdr:row>11</xdr:row>
      <xdr:rowOff>323849</xdr:rowOff>
    </xdr:from>
    <xdr:to>
      <xdr:col>17</xdr:col>
      <xdr:colOff>57727</xdr:colOff>
      <xdr:row>18</xdr:row>
      <xdr:rowOff>663864</xdr:rowOff>
    </xdr:to>
    <xdr:sp macro="" textlink="">
      <xdr:nvSpPr>
        <xdr:cNvPr id="2" name="TextBox 1"/>
        <xdr:cNvSpPr txBox="1"/>
      </xdr:nvSpPr>
      <xdr:spPr>
        <a:xfrm>
          <a:off x="67252" y="7886122"/>
          <a:ext cx="23572066" cy="9345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l"/>
          <a:r>
            <a:rPr lang="en-US" sz="3600" b="0" i="0" u="none" strike="noStrike">
              <a:solidFill>
                <a:schemeClr val="dk1"/>
              </a:solidFill>
              <a:latin typeface="Times New Roman" pitchFamily="18" charset="0"/>
              <a:ea typeface="+mn-ea"/>
              <a:cs typeface="Times New Roman" pitchFamily="18" charset="0"/>
            </a:rPr>
            <a:t>Buxheti i Kuvendit të Republikës së Kosovës, i ndarë sipas Ligjit për Buxhetin e Republikës së Kosovës për vitin 2016, Ligji nr.05/L-071</a:t>
          </a:r>
          <a:r>
            <a:rPr lang="en-US" sz="3600" b="0" i="0" u="none" strike="noStrike" baseline="0">
              <a:solidFill>
                <a:schemeClr val="dk1"/>
              </a:solidFill>
              <a:latin typeface="Times New Roman" pitchFamily="18" charset="0"/>
              <a:ea typeface="+mn-ea"/>
              <a:cs typeface="Times New Roman" pitchFamily="18" charset="0"/>
            </a:rPr>
            <a:t> </a:t>
          </a:r>
          <a:r>
            <a:rPr lang="en-US" sz="3600" b="0" i="0" u="none" strike="noStrike">
              <a:solidFill>
                <a:schemeClr val="dk1"/>
              </a:solidFill>
              <a:latin typeface="Times New Roman" pitchFamily="18" charset="0"/>
              <a:ea typeface="+mn-ea"/>
              <a:cs typeface="Times New Roman" pitchFamily="18" charset="0"/>
            </a:rPr>
            <a:t>është 9.389.515 €, dhe atë sipas kategorive ekonomike në vijim: Paga dhe mëditje 6.288.756€ </a:t>
          </a:r>
        </a:p>
        <a:p>
          <a:pPr algn="l"/>
          <a:r>
            <a:rPr lang="en-US" sz="3600" b="0" i="0" u="none" strike="noStrike">
              <a:solidFill>
                <a:schemeClr val="dk1"/>
              </a:solidFill>
              <a:latin typeface="Times New Roman" pitchFamily="18" charset="0"/>
              <a:ea typeface="+mn-ea"/>
              <a:cs typeface="Times New Roman" pitchFamily="18" charset="0"/>
            </a:rPr>
            <a:t>m</a:t>
          </a:r>
          <a:r>
            <a:rPr lang="en-US" sz="3600" b="0" i="0" u="none" strike="noStrike" baseline="0">
              <a:solidFill>
                <a:schemeClr val="dk1"/>
              </a:solidFill>
              <a:latin typeface="Times New Roman" pitchFamily="18" charset="0"/>
              <a:ea typeface="+mn-ea"/>
              <a:cs typeface="Times New Roman" pitchFamily="18" charset="0"/>
            </a:rPr>
            <a:t>a</a:t>
          </a:r>
          <a:r>
            <a:rPr lang="en-US" sz="3600" b="0" i="0" u="none" strike="noStrike">
              <a:solidFill>
                <a:schemeClr val="dk1"/>
              </a:solidFill>
              <a:latin typeface="Times New Roman" pitchFamily="18" charset="0"/>
              <a:ea typeface="+mn-ea"/>
              <a:cs typeface="Times New Roman" pitchFamily="18" charset="0"/>
            </a:rPr>
            <a:t>llra dhe shërbime 1.703.759€, shpenzime komunale 241,000 €, subvencione dhe transfere 60,000 € dhe shpenzime kapitale 1.096.000 €. Në buxhetin e Kuvendit të Republikës së Kosovës pjesën më të madhe të buxhetit e kanë pagat dhe mëditjet me 66.97 % mallrat dhe shërbimet me 18.14%, shpenzimet kapitale me 11.67%, shpenzimet komunale me 2.56% dhe subvencionet dhe transferet me 0.63% </a:t>
          </a:r>
        </a:p>
        <a:p>
          <a:pPr algn="l"/>
          <a:r>
            <a:rPr lang="en-US" sz="3600" b="0" i="0">
              <a:solidFill>
                <a:schemeClr val="dk1"/>
              </a:solidFill>
              <a:latin typeface="Times New Roman" pitchFamily="18" charset="0"/>
              <a:ea typeface="+mn-ea"/>
              <a:cs typeface="Times New Roman" pitchFamily="18" charset="0"/>
            </a:rPr>
            <a:t>Buxheti i ndar per tremujorin e pare te </a:t>
          </a:r>
          <a:r>
            <a:rPr lang="en-US" sz="3600" b="0" i="0" baseline="0">
              <a:solidFill>
                <a:schemeClr val="dk1"/>
              </a:solidFill>
              <a:latin typeface="Times New Roman" pitchFamily="18" charset="0"/>
              <a:ea typeface="+mn-ea"/>
              <a:cs typeface="Times New Roman" pitchFamily="18" charset="0"/>
            </a:rPr>
            <a:t> vitit 2016  duket keshtu : Paga dhe  Meditje 1.360.155,44 €, Mallra dhe Sherbime 555.000 €, Shpenzime komunale 72.000 €, Subvencione 60.000 € dhe  Investime kapitale 896.000,</a:t>
          </a:r>
        </a:p>
        <a:p>
          <a:pPr algn="l"/>
          <a:r>
            <a:rPr lang="en-US" sz="3600" b="0" i="0" baseline="0">
              <a:solidFill>
                <a:schemeClr val="dk1"/>
              </a:solidFill>
              <a:latin typeface="Times New Roman" pitchFamily="18" charset="0"/>
              <a:ea typeface="+mn-ea"/>
              <a:cs typeface="Times New Roman" pitchFamily="18" charset="0"/>
            </a:rPr>
            <a:t>N</a:t>
          </a:r>
          <a:r>
            <a:rPr lang="en-US" sz="3600" b="0" i="0">
              <a:solidFill>
                <a:schemeClr val="dk1"/>
              </a:solidFill>
              <a:latin typeface="Times New Roman" pitchFamily="18" charset="0"/>
              <a:ea typeface="+mn-ea"/>
              <a:cs typeface="Times New Roman" pitchFamily="18" charset="0"/>
            </a:rPr>
            <a:t>isur nga vleresimi i përgjithshëm, del se niveli i realizimit të buxhetit të Kuvendit të Republikës së Kosovës për  </a:t>
          </a:r>
          <a:r>
            <a:rPr lang="en-US" sz="3600" b="0" i="0" baseline="0">
              <a:solidFill>
                <a:schemeClr val="dk1"/>
              </a:solidFill>
              <a:latin typeface="Times New Roman" pitchFamily="18" charset="0"/>
              <a:ea typeface="+mn-ea"/>
              <a:cs typeface="Times New Roman" pitchFamily="18" charset="0"/>
            </a:rPr>
            <a:t> tremujorin e pare eshte 61.57 % e buxhetit tremujor, kjo nisur nga fakti se nje pjese e madhe e </a:t>
          </a:r>
          <a:r>
            <a:rPr lang="sq-AL" sz="3600" b="0" i="0" baseline="0">
              <a:solidFill>
                <a:schemeClr val="dk1"/>
              </a:solidFill>
              <a:latin typeface="Times New Roman" pitchFamily="18" charset="0"/>
              <a:ea typeface="+mn-ea"/>
              <a:cs typeface="Times New Roman" pitchFamily="18" charset="0"/>
            </a:rPr>
            <a:t> buxhetit  është zotuar dhe është në procedura të prokurimit</a:t>
          </a:r>
          <a:r>
            <a:rPr lang="en-US" sz="3600" b="0" i="0" baseline="0">
              <a:solidFill>
                <a:schemeClr val="dk1"/>
              </a:solidFill>
              <a:latin typeface="Times New Roman" pitchFamily="18" charset="0"/>
              <a:ea typeface="+mn-ea"/>
              <a:cs typeface="Times New Roman" pitchFamily="18" charset="0"/>
            </a:rPr>
            <a:t>.</a:t>
          </a:r>
          <a:endParaRPr lang="en-US" sz="3600" b="0" i="0" u="none" strike="noStrike" baseline="0">
            <a:solidFill>
              <a:schemeClr val="dk1"/>
            </a:solidFill>
            <a:latin typeface="Times New Roman" pitchFamily="18" charset="0"/>
            <a:ea typeface="+mn-ea"/>
            <a:cs typeface="Times New Roman" pitchFamily="18" charset="0"/>
          </a:endParaRPr>
        </a:p>
        <a:p>
          <a:pPr algn="l"/>
          <a:r>
            <a:rPr lang="en-US" sz="3600" b="0" i="0" u="none" strike="noStrike">
              <a:solidFill>
                <a:schemeClr val="dk1"/>
              </a:solidFill>
              <a:latin typeface="Times New Roman" pitchFamily="18" charset="0"/>
              <a:ea typeface="+mn-ea"/>
              <a:cs typeface="Times New Roman" pitchFamily="18" charset="0"/>
            </a:rPr>
            <a:t> Alokimi i fondeve është bërë në bazë të planit të rrjedhës së parasë të përgatitur nga Drejtoria për Buxhet dhe Pagesa në bashkëpunim me Menaxhmentin e Kuvendit. Në këtë raport  do të paraqiten në mënyrë të hollësishme shpenzimet e realizuara nga buxheti i Kuvendit për tremujorin e pare 2016</a:t>
          </a:r>
          <a:r>
            <a:rPr lang="en-US" sz="3600" b="0" i="0" u="none" strike="noStrike" baseline="0">
              <a:solidFill>
                <a:schemeClr val="dk1"/>
              </a:solidFill>
              <a:latin typeface="Times New Roman" pitchFamily="18" charset="0"/>
              <a:ea typeface="+mn-ea"/>
              <a:cs typeface="Times New Roman" pitchFamily="18" charset="0"/>
            </a:rPr>
            <a:t> </a:t>
          </a:r>
          <a:r>
            <a:rPr lang="en-US" sz="3600" b="0" i="0" u="none" strike="noStrike">
              <a:solidFill>
                <a:schemeClr val="dk1"/>
              </a:solidFill>
              <a:latin typeface="Times New Roman" pitchFamily="18" charset="0"/>
              <a:ea typeface="+mn-ea"/>
              <a:cs typeface="Times New Roman" pitchFamily="18" charset="0"/>
            </a:rPr>
            <a:t>si dhe krahasimi i tyre me periudhën e njëjtë të vitit 2015</a:t>
          </a:r>
          <a:endParaRPr lang="en-US" sz="3600">
            <a:latin typeface="Times New Roman" pitchFamily="18" charset="0"/>
            <a:cs typeface="Times New Roman" pitchFamily="18" charset="0"/>
          </a:endParaRPr>
        </a:p>
      </xdr:txBody>
    </xdr:sp>
    <xdr:clientData/>
  </xdr:twoCellAnchor>
  <xdr:oneCellAnchor>
    <xdr:from>
      <xdr:col>15</xdr:col>
      <xdr:colOff>647700</xdr:colOff>
      <xdr:row>27</xdr:row>
      <xdr:rowOff>104773</xdr:rowOff>
    </xdr:from>
    <xdr:ext cx="3990975" cy="264560"/>
    <xdr:sp macro="" textlink="">
      <xdr:nvSpPr>
        <xdr:cNvPr id="3" name="TextBox 2"/>
        <xdr:cNvSpPr txBox="1"/>
      </xdr:nvSpPr>
      <xdr:spPr>
        <a:xfrm>
          <a:off x="14439900" y="16049623"/>
          <a:ext cx="399097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sz="1100"/>
        </a:p>
      </xdr:txBody>
    </xdr:sp>
    <xdr:clientData/>
  </xdr:oneCellAnchor>
  <xdr:oneCellAnchor>
    <xdr:from>
      <xdr:col>16</xdr:col>
      <xdr:colOff>247650</xdr:colOff>
      <xdr:row>26</xdr:row>
      <xdr:rowOff>228599</xdr:rowOff>
    </xdr:from>
    <xdr:ext cx="2457450" cy="264560"/>
    <xdr:sp macro="" textlink="">
      <xdr:nvSpPr>
        <xdr:cNvPr id="4" name="TextBox 3"/>
        <xdr:cNvSpPr txBox="1"/>
      </xdr:nvSpPr>
      <xdr:spPr>
        <a:xfrm>
          <a:off x="14897100" y="15297149"/>
          <a:ext cx="245745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sz="1100"/>
        </a:p>
      </xdr:txBody>
    </xdr:sp>
    <xdr:clientData/>
  </xdr:oneCellAnchor>
  <xdr:twoCellAnchor>
    <xdr:from>
      <xdr:col>0</xdr:col>
      <xdr:colOff>200025</xdr:colOff>
      <xdr:row>28</xdr:row>
      <xdr:rowOff>66673</xdr:rowOff>
    </xdr:from>
    <xdr:to>
      <xdr:col>16</xdr:col>
      <xdr:colOff>809625</xdr:colOff>
      <xdr:row>40</xdr:row>
      <xdr:rowOff>981362</xdr:rowOff>
    </xdr:to>
    <xdr:sp macro="" textlink="">
      <xdr:nvSpPr>
        <xdr:cNvPr id="5" name="TextBox 4"/>
        <xdr:cNvSpPr txBox="1"/>
      </xdr:nvSpPr>
      <xdr:spPr>
        <a:xfrm>
          <a:off x="200025" y="22003037"/>
          <a:ext cx="23325282" cy="3916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3600" b="0" i="0" u="none" strike="noStrike">
              <a:solidFill>
                <a:schemeClr val="dk1"/>
              </a:solidFill>
              <a:latin typeface="Times New Roman" pitchFamily="18" charset="0"/>
              <a:ea typeface="+mn-ea"/>
              <a:cs typeface="Times New Roman" pitchFamily="18" charset="0"/>
            </a:rPr>
            <a:t>Kategoria e Pagave dhe mëditjeve merr pjese ne buxhetin  tremujor</a:t>
          </a:r>
          <a:r>
            <a:rPr lang="en-US" sz="3600" b="0" i="0" u="none" strike="noStrike" baseline="0">
              <a:solidFill>
                <a:schemeClr val="dk1"/>
              </a:solidFill>
              <a:latin typeface="Times New Roman" pitchFamily="18" charset="0"/>
              <a:ea typeface="+mn-ea"/>
              <a:cs typeface="Times New Roman" pitchFamily="18" charset="0"/>
            </a:rPr>
            <a:t> me 1.360.155,44€</a:t>
          </a:r>
          <a:r>
            <a:rPr lang="en-US" sz="3600" b="0" i="0" u="none" strike="noStrike">
              <a:solidFill>
                <a:schemeClr val="dk1"/>
              </a:solidFill>
              <a:latin typeface="Times New Roman" pitchFamily="18" charset="0"/>
              <a:ea typeface="+mn-ea"/>
              <a:cs typeface="Times New Roman" pitchFamily="18" charset="0"/>
            </a:rPr>
            <a:t> ose me 46.21 % në buxhetin e </a:t>
          </a:r>
          <a:r>
            <a:rPr lang="sq-AL" sz="3600" b="0" i="0" u="none" strike="noStrike">
              <a:solidFill>
                <a:schemeClr val="dk1"/>
              </a:solidFill>
              <a:latin typeface="Times New Roman" pitchFamily="18" charset="0"/>
              <a:ea typeface="+mn-ea"/>
              <a:cs typeface="Times New Roman" pitchFamily="18" charset="0"/>
            </a:rPr>
            <a:t> alokuar të </a:t>
          </a:r>
          <a:r>
            <a:rPr lang="en-US" sz="3600" b="0" i="0" u="none" strike="noStrike">
              <a:solidFill>
                <a:schemeClr val="dk1"/>
              </a:solidFill>
              <a:latin typeface="Times New Roman" pitchFamily="18" charset="0"/>
              <a:ea typeface="+mn-ea"/>
              <a:cs typeface="Times New Roman" pitchFamily="18" charset="0"/>
            </a:rPr>
            <a:t>Kuvendit  per tremujor, dhe si të tilla janë të ndara në tri Programe Anëtarët e kuvendit 768.823.11€, Administrata e Kuvendit 467.232,90 € dhe Stafi mbështetës Politik 124.099,43 €, shuma e shpenzuar ne ketë kategori per kete tremujor është 1.360.155,44 ose shprehur në përqindje 100% e buxhetit  te ndar ne këtë tremujor ne kete katgori ose 21.63% krahasuar</a:t>
          </a:r>
          <a:r>
            <a:rPr lang="en-US" sz="3600" b="0" i="0" u="none" strike="noStrike" baseline="0">
              <a:solidFill>
                <a:schemeClr val="dk1"/>
              </a:solidFill>
              <a:latin typeface="Times New Roman" pitchFamily="18" charset="0"/>
              <a:ea typeface="+mn-ea"/>
              <a:cs typeface="Times New Roman" pitchFamily="18" charset="0"/>
            </a:rPr>
            <a:t> me buxhetin vjetor te Kuvendit.</a:t>
          </a:r>
          <a:r>
            <a:rPr lang="sq-AL" sz="3600" b="0" i="0" u="none" strike="noStrike" baseline="0">
              <a:solidFill>
                <a:schemeClr val="dk1"/>
              </a:solidFill>
              <a:latin typeface="Times New Roman" pitchFamily="18" charset="0"/>
              <a:ea typeface="+mn-ea"/>
              <a:cs typeface="Times New Roman" pitchFamily="18" charset="0"/>
            </a:rPr>
            <a:t> </a:t>
          </a:r>
          <a:endParaRPr lang="en-US" sz="2800">
            <a:latin typeface="Times New Roman" pitchFamily="18" charset="0"/>
            <a:cs typeface="Times New Roman" pitchFamily="18" charset="0"/>
          </a:endParaRPr>
        </a:p>
      </xdr:txBody>
    </xdr:sp>
    <xdr:clientData/>
  </xdr:twoCellAnchor>
  <xdr:oneCellAnchor>
    <xdr:from>
      <xdr:col>16</xdr:col>
      <xdr:colOff>152400</xdr:colOff>
      <xdr:row>45</xdr:row>
      <xdr:rowOff>180975</xdr:rowOff>
    </xdr:from>
    <xdr:ext cx="184731" cy="264560"/>
    <xdr:sp macro="" textlink="">
      <xdr:nvSpPr>
        <xdr:cNvPr id="6" name="TextBox 5"/>
        <xdr:cNvSpPr txBox="1"/>
      </xdr:nvSpPr>
      <xdr:spPr>
        <a:xfrm>
          <a:off x="13944600" y="2111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16</xdr:col>
      <xdr:colOff>266700</xdr:colOff>
      <xdr:row>43</xdr:row>
      <xdr:rowOff>152400</xdr:rowOff>
    </xdr:from>
    <xdr:ext cx="184731" cy="264560"/>
    <xdr:sp macro="" textlink="">
      <xdr:nvSpPr>
        <xdr:cNvPr id="7" name="TextBox 6"/>
        <xdr:cNvSpPr txBox="1"/>
      </xdr:nvSpPr>
      <xdr:spPr>
        <a:xfrm>
          <a:off x="14916150" y="2075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xdr:from>
      <xdr:col>0</xdr:col>
      <xdr:colOff>152399</xdr:colOff>
      <xdr:row>58</xdr:row>
      <xdr:rowOff>161925</xdr:rowOff>
    </xdr:from>
    <xdr:to>
      <xdr:col>17</xdr:col>
      <xdr:colOff>0</xdr:colOff>
      <xdr:row>66</xdr:row>
      <xdr:rowOff>173182</xdr:rowOff>
    </xdr:to>
    <xdr:sp macro="" textlink="">
      <xdr:nvSpPr>
        <xdr:cNvPr id="8" name="TextBox 7"/>
        <xdr:cNvSpPr txBox="1"/>
      </xdr:nvSpPr>
      <xdr:spPr>
        <a:xfrm>
          <a:off x="152399" y="30988289"/>
          <a:ext cx="23400328" cy="2378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3600" b="0" i="0" u="none" strike="noStrike">
              <a:solidFill>
                <a:schemeClr val="dk1"/>
              </a:solidFill>
              <a:latin typeface="Times New Roman" pitchFamily="18" charset="0"/>
              <a:ea typeface="+mn-ea"/>
              <a:cs typeface="Times New Roman" pitchFamily="18" charset="0"/>
            </a:rPr>
            <a:t>Kategoria e shpenzimeve komunale merr pjesë në buxhetin tremujor me 72.000 € ose me 2.44 % në buxhetin e Kuvendit </a:t>
          </a:r>
          <a:r>
            <a:rPr lang="en-US" sz="3600" b="0" i="0" u="none" strike="noStrike" baseline="0">
              <a:solidFill>
                <a:schemeClr val="dk1"/>
              </a:solidFill>
              <a:latin typeface="Times New Roman" pitchFamily="18" charset="0"/>
              <a:ea typeface="+mn-ea"/>
              <a:cs typeface="Times New Roman" pitchFamily="18" charset="0"/>
            </a:rPr>
            <a:t> te </a:t>
          </a:r>
          <a:r>
            <a:rPr lang="en-US" sz="3600" b="0" i="0" u="none" strike="noStrike">
              <a:solidFill>
                <a:schemeClr val="dk1"/>
              </a:solidFill>
              <a:latin typeface="Times New Roman" pitchFamily="18" charset="0"/>
              <a:ea typeface="+mn-ea"/>
              <a:cs typeface="Times New Roman" pitchFamily="18" charset="0"/>
            </a:rPr>
            <a:t>ndar per tremujor ,këto fonde janë të ndara në programin Administrata e Kuvendit. Shkalla e shpenzimit të buxhetit në këtë kategori ekonomike për kete</a:t>
          </a:r>
          <a:r>
            <a:rPr lang="en-US" sz="3600" b="0" i="0" u="none" strike="noStrike" baseline="0">
              <a:solidFill>
                <a:schemeClr val="dk1"/>
              </a:solidFill>
              <a:latin typeface="Times New Roman" pitchFamily="18" charset="0"/>
              <a:ea typeface="+mn-ea"/>
              <a:cs typeface="Times New Roman" pitchFamily="18" charset="0"/>
            </a:rPr>
            <a:t> tremujor </a:t>
          </a:r>
          <a:r>
            <a:rPr lang="en-US" sz="3600" b="0" i="0" u="none" strike="noStrike">
              <a:solidFill>
                <a:schemeClr val="dk1"/>
              </a:solidFill>
              <a:latin typeface="Times New Roman" pitchFamily="18" charset="0"/>
              <a:ea typeface="+mn-ea"/>
              <a:cs typeface="Times New Roman" pitchFamily="18" charset="0"/>
            </a:rPr>
            <a:t>  është  62.132,83€,  shprehur në përqindje 86.30% e buxhetit ne kete kategori ose  25.78 % e buxhetit  vjetor ne Komunali.</a:t>
          </a:r>
          <a:endParaRPr lang="en-US" sz="3600">
            <a:latin typeface="Times New Roman" pitchFamily="18" charset="0"/>
            <a:cs typeface="Times New Roman" pitchFamily="18" charset="0"/>
          </a:endParaRPr>
        </a:p>
      </xdr:txBody>
    </xdr:sp>
    <xdr:clientData/>
  </xdr:twoCellAnchor>
  <xdr:twoCellAnchor>
    <xdr:from>
      <xdr:col>0</xdr:col>
      <xdr:colOff>95250</xdr:colOff>
      <xdr:row>68</xdr:row>
      <xdr:rowOff>180975</xdr:rowOff>
    </xdr:from>
    <xdr:to>
      <xdr:col>16</xdr:col>
      <xdr:colOff>825500</xdr:colOff>
      <xdr:row>79</xdr:row>
      <xdr:rowOff>144318</xdr:rowOff>
    </xdr:to>
    <xdr:sp macro="" textlink="">
      <xdr:nvSpPr>
        <xdr:cNvPr id="9" name="TextBox 8"/>
        <xdr:cNvSpPr txBox="1"/>
      </xdr:nvSpPr>
      <xdr:spPr>
        <a:xfrm>
          <a:off x="95250" y="34384384"/>
          <a:ext cx="23359341" cy="26187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3600" b="0" i="0" u="none" strike="noStrike">
              <a:solidFill>
                <a:schemeClr val="dk1"/>
              </a:solidFill>
              <a:latin typeface="Times New Roman" pitchFamily="18" charset="0"/>
              <a:ea typeface="+mn-ea"/>
              <a:cs typeface="Times New Roman" pitchFamily="18" charset="0"/>
            </a:rPr>
            <a:t>Kategoria e Investimeve Kapitale merr pjesë në buxhetin tremujor me 896.000 € ose me 30.44 %në buxhetin e Kuvendit per</a:t>
          </a:r>
          <a:r>
            <a:rPr lang="en-US" sz="3600" b="0" i="0" u="none" strike="noStrike" baseline="0">
              <a:solidFill>
                <a:schemeClr val="dk1"/>
              </a:solidFill>
              <a:latin typeface="Times New Roman" pitchFamily="18" charset="0"/>
              <a:ea typeface="+mn-ea"/>
              <a:cs typeface="Times New Roman" pitchFamily="18" charset="0"/>
            </a:rPr>
            <a:t> t</a:t>
          </a:r>
          <a:r>
            <a:rPr lang="en-US" sz="3600" b="0" i="0" u="none" strike="noStrike">
              <a:solidFill>
                <a:schemeClr val="dk1"/>
              </a:solidFill>
              <a:latin typeface="Times New Roman" pitchFamily="18" charset="0"/>
              <a:ea typeface="+mn-ea"/>
              <a:cs typeface="Times New Roman" pitchFamily="18" charset="0"/>
            </a:rPr>
            <a:t>remujor, këto fonde janë të ndara në programin Administrata e Kuvendit.  Shpenzime ne kete kategori ne kete tremujor jane</a:t>
          </a:r>
          <a:r>
            <a:rPr lang="en-US" sz="3600" b="0" i="0" u="none" strike="noStrike" baseline="0">
              <a:solidFill>
                <a:schemeClr val="dk1"/>
              </a:solidFill>
              <a:latin typeface="Times New Roman" pitchFamily="18" charset="0"/>
              <a:ea typeface="+mn-ea"/>
              <a:cs typeface="Times New Roman" pitchFamily="18" charset="0"/>
            </a:rPr>
            <a:t> 137.155,55 €, shprehur ne perqindje 15.31 % e buxhetit per tremujor , ose 12.51 % e buxheit vjetor ne kete kategori.</a:t>
          </a:r>
          <a:endParaRPr lang="en-US" sz="3600">
            <a:latin typeface="Times New Roman" pitchFamily="18" charset="0"/>
            <a:cs typeface="Times New Roman" pitchFamily="18" charset="0"/>
          </a:endParaRPr>
        </a:p>
      </xdr:txBody>
    </xdr:sp>
    <xdr:clientData/>
  </xdr:twoCellAnchor>
  <xdr:twoCellAnchor>
    <xdr:from>
      <xdr:col>0</xdr:col>
      <xdr:colOff>152400</xdr:colOff>
      <xdr:row>80</xdr:row>
      <xdr:rowOff>95249</xdr:rowOff>
    </xdr:from>
    <xdr:to>
      <xdr:col>16</xdr:col>
      <xdr:colOff>825500</xdr:colOff>
      <xdr:row>90</xdr:row>
      <xdr:rowOff>375227</xdr:rowOff>
    </xdr:to>
    <xdr:sp macro="" textlink="">
      <xdr:nvSpPr>
        <xdr:cNvPr id="10" name="TextBox 9"/>
        <xdr:cNvSpPr txBox="1"/>
      </xdr:nvSpPr>
      <xdr:spPr>
        <a:xfrm>
          <a:off x="152400" y="38657067"/>
          <a:ext cx="23302191" cy="2993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3600" b="0" i="0" u="none" strike="noStrike">
              <a:solidFill>
                <a:schemeClr val="dk1"/>
              </a:solidFill>
              <a:latin typeface="Times New Roman" pitchFamily="18" charset="0"/>
              <a:ea typeface="+mn-ea"/>
              <a:cs typeface="Times New Roman" pitchFamily="18" charset="0"/>
            </a:rPr>
            <a:t>Kategoria e Subvencioneve dhe transfereve merr pjesë në buxhetin tremujor</a:t>
          </a:r>
          <a:r>
            <a:rPr lang="en-US" sz="3600" b="0" i="0" u="none" strike="noStrike" baseline="0">
              <a:solidFill>
                <a:schemeClr val="dk1"/>
              </a:solidFill>
              <a:latin typeface="Times New Roman" pitchFamily="18" charset="0"/>
              <a:ea typeface="+mn-ea"/>
              <a:cs typeface="Times New Roman" pitchFamily="18" charset="0"/>
            </a:rPr>
            <a:t> </a:t>
          </a:r>
          <a:r>
            <a:rPr lang="en-US" sz="3600" b="0" i="0" u="none" strike="noStrike">
              <a:solidFill>
                <a:schemeClr val="dk1"/>
              </a:solidFill>
              <a:latin typeface="Times New Roman" pitchFamily="18" charset="0"/>
              <a:ea typeface="+mn-ea"/>
              <a:cs typeface="Times New Roman" pitchFamily="18" charset="0"/>
            </a:rPr>
            <a:t>me 60.000 € ose me 2.03 % në buxhetin e Kuvendit per</a:t>
          </a:r>
          <a:r>
            <a:rPr lang="en-US" sz="3600" b="0" i="0" u="none" strike="noStrike" baseline="0">
              <a:solidFill>
                <a:schemeClr val="dk1"/>
              </a:solidFill>
              <a:latin typeface="Times New Roman" pitchFamily="18" charset="0"/>
              <a:ea typeface="+mn-ea"/>
              <a:cs typeface="Times New Roman" pitchFamily="18" charset="0"/>
            </a:rPr>
            <a:t> tremujor ,</a:t>
          </a:r>
          <a:r>
            <a:rPr lang="en-US" sz="3600" b="0" i="0" u="none" strike="noStrike">
              <a:solidFill>
                <a:schemeClr val="dk1"/>
              </a:solidFill>
              <a:latin typeface="Times New Roman" pitchFamily="18" charset="0"/>
              <a:ea typeface="+mn-ea"/>
              <a:cs typeface="Times New Roman" pitchFamily="18" charset="0"/>
            </a:rPr>
            <a:t> këto fonde janë të ndara në programin Anëtarët e Kuvendit. Shkalla e shpenzimit të buxhetit në këtë kategori ekonomike për  tremujor është 29.320€, ose shprehur në përqindje 48.87% e buxhetit ne kete kategori  per</a:t>
          </a:r>
          <a:r>
            <a:rPr lang="en-US" sz="3600" b="0" i="0" u="none" strike="noStrike" baseline="0">
              <a:solidFill>
                <a:schemeClr val="dk1"/>
              </a:solidFill>
              <a:latin typeface="Times New Roman" pitchFamily="18" charset="0"/>
              <a:ea typeface="+mn-ea"/>
              <a:cs typeface="Times New Roman" pitchFamily="18" charset="0"/>
            </a:rPr>
            <a:t> </a:t>
          </a:r>
          <a:r>
            <a:rPr lang="en-US" sz="3600" b="0" i="0" u="none" strike="noStrike">
              <a:solidFill>
                <a:schemeClr val="dk1"/>
              </a:solidFill>
              <a:latin typeface="Times New Roman" pitchFamily="18" charset="0"/>
              <a:ea typeface="+mn-ea"/>
              <a:cs typeface="Times New Roman" pitchFamily="18" charset="0"/>
            </a:rPr>
            <a:t>tremujor dhevjetor.</a:t>
          </a:r>
          <a:endParaRPr lang="en-US" sz="3600">
            <a:latin typeface="Times New Roman" pitchFamily="18" charset="0"/>
            <a:cs typeface="Times New Roman" pitchFamily="18" charset="0"/>
          </a:endParaRPr>
        </a:p>
      </xdr:txBody>
    </xdr:sp>
    <xdr:clientData/>
  </xdr:twoCellAnchor>
  <xdr:twoCellAnchor>
    <xdr:from>
      <xdr:col>0</xdr:col>
      <xdr:colOff>247650</xdr:colOff>
      <xdr:row>93</xdr:row>
      <xdr:rowOff>304800</xdr:rowOff>
    </xdr:from>
    <xdr:to>
      <xdr:col>16</xdr:col>
      <xdr:colOff>841375</xdr:colOff>
      <xdr:row>102</xdr:row>
      <xdr:rowOff>981363</xdr:rowOff>
    </xdr:to>
    <xdr:sp macro="" textlink="">
      <xdr:nvSpPr>
        <xdr:cNvPr id="11" name="TextBox 10"/>
        <xdr:cNvSpPr txBox="1"/>
      </xdr:nvSpPr>
      <xdr:spPr>
        <a:xfrm>
          <a:off x="247650" y="43427073"/>
          <a:ext cx="23309407" cy="66224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3600" b="0" i="0" u="none" strike="noStrike">
              <a:solidFill>
                <a:sysClr val="windowText" lastClr="000000"/>
              </a:solidFill>
              <a:latin typeface="Times New Roman" pitchFamily="18" charset="0"/>
              <a:ea typeface="+mn-ea"/>
              <a:cs typeface="Times New Roman" pitchFamily="18" charset="0"/>
            </a:rPr>
            <a:t>Pavarësia ka shumë fusha dhe pavarësia financiare është vetëm një, por mjaft thelbësore pasi që Parlamenti duhet të ketë kontroll të plotë të mjeteve të tij financiare për të planifikuar dhe kryer aktivitetet e tij. Pavarësia administrative përfshirë vendimet e Parlamentit për çështjet e tij të brendshme nuk mund të ekzistojë pa pavarësinë financiare. Prandaj, kontrolli i duhur parlamentar mbi Qeverinë nuk mund të ekzistojë pa pavarësi financiare dhe buxhetore të vetë Parlamentit.  </a:t>
          </a:r>
          <a:r>
            <a:rPr lang="sq-AL" sz="3600" b="0" i="0" u="none" strike="noStrike">
              <a:solidFill>
                <a:sysClr val="windowText" lastClr="000000"/>
              </a:solidFill>
              <a:latin typeface="Times New Roman" pitchFamily="18" charset="0"/>
              <a:ea typeface="+mn-ea"/>
              <a:cs typeface="Times New Roman" pitchFamily="18" charset="0"/>
            </a:rPr>
            <a:t>N</a:t>
          </a:r>
          <a:r>
            <a:rPr lang="en-US" sz="3600" b="0" i="0" u="none" strike="noStrike">
              <a:solidFill>
                <a:sysClr val="windowText" lastClr="000000"/>
              </a:solidFill>
              <a:latin typeface="Times New Roman" pitchFamily="18" charset="0"/>
              <a:ea typeface="+mn-ea"/>
              <a:cs typeface="Times New Roman" pitchFamily="18" charset="0"/>
            </a:rPr>
            <a:t>ë vitin 2012 një Komunikatë e Komisionit për Studimin e Fizibilitetit për Marrëveshjen e Stabilizim-Asocimit në mes Bashkimit Evropian dhe Kosovës ndër të tjera arriti në përfundim se Kuvendi dhe komisionet e tij duhet të zhvillojnë mbikëqyrjen e tyre ndaj ekzekutivit dhe se pavarësia financiare dhe administrative e Kuvendit nga qeveria duhet të fuqizohet.   Rekomandimet e Projektit të Binjakëzimit sa i përket Komponentes 5 rëndësinë më të madhe i ka kushtuar hartimit të një Ligji për Kuvendin ku do të definohet qartazi pavarësia financiare e Kuvendit, si në planifikim e po ashtu edhe në ekzekutim të buxhetit.</a:t>
          </a:r>
          <a:r>
            <a:rPr lang="sq-AL" sz="3600" b="0" i="0" u="none" strike="noStrike">
              <a:solidFill>
                <a:sysClr val="windowText" lastClr="000000"/>
              </a:solidFill>
              <a:latin typeface="Times New Roman" pitchFamily="18" charset="0"/>
              <a:ea typeface="+mn-ea"/>
              <a:cs typeface="Times New Roman" pitchFamily="18" charset="0"/>
            </a:rPr>
            <a:t> Në këtë</a:t>
          </a:r>
          <a:r>
            <a:rPr lang="sq-AL" sz="3600" b="0" i="0" u="none" strike="noStrike" baseline="0">
              <a:solidFill>
                <a:sysClr val="windowText" lastClr="000000"/>
              </a:solidFill>
              <a:latin typeface="Times New Roman" pitchFamily="18" charset="0"/>
              <a:ea typeface="+mn-ea"/>
              <a:cs typeface="Times New Roman" pitchFamily="18" charset="0"/>
            </a:rPr>
            <a:t> vit kemi fituar një donacion nga Bashkimi Evropian për një  kontratë Binjakëzimi </a:t>
          </a:r>
          <a:r>
            <a:rPr lang="en-US" sz="3600" b="0" i="0" u="none" strike="noStrike" baseline="0">
              <a:solidFill>
                <a:sysClr val="windowText" lastClr="000000"/>
              </a:solidFill>
              <a:latin typeface="Times New Roman" pitchFamily="18" charset="0"/>
              <a:ea typeface="+mn-ea"/>
              <a:cs typeface="Times New Roman" pitchFamily="18" charset="0"/>
            </a:rPr>
            <a:t> te re.</a:t>
          </a:r>
          <a:r>
            <a:rPr lang="en-US" sz="3600" b="0" i="0" u="none" strike="noStrike">
              <a:solidFill>
                <a:srgbClr val="FF0000"/>
              </a:solidFill>
              <a:latin typeface="Times New Roman" pitchFamily="18" charset="0"/>
              <a:ea typeface="+mn-ea"/>
              <a:cs typeface="Times New Roman" pitchFamily="18" charset="0"/>
            </a:rPr>
            <a:t/>
          </a:r>
          <a:br>
            <a:rPr lang="en-US" sz="3600" b="0" i="0" u="none" strike="noStrike">
              <a:solidFill>
                <a:srgbClr val="FF0000"/>
              </a:solidFill>
              <a:latin typeface="Times New Roman" pitchFamily="18" charset="0"/>
              <a:ea typeface="+mn-ea"/>
              <a:cs typeface="Times New Roman" pitchFamily="18" charset="0"/>
            </a:rPr>
          </a:br>
          <a:endParaRPr lang="en-US" sz="3600">
            <a:solidFill>
              <a:srgbClr val="FF0000"/>
            </a:solidFill>
            <a:latin typeface="Times New Roman" pitchFamily="18" charset="0"/>
            <a:cs typeface="Times New Roman" pitchFamily="18" charset="0"/>
          </a:endParaRPr>
        </a:p>
      </xdr:txBody>
    </xdr:sp>
    <xdr:clientData/>
  </xdr:twoCellAnchor>
  <xdr:twoCellAnchor>
    <xdr:from>
      <xdr:col>0</xdr:col>
      <xdr:colOff>142874</xdr:colOff>
      <xdr:row>42</xdr:row>
      <xdr:rowOff>190498</xdr:rowOff>
    </xdr:from>
    <xdr:to>
      <xdr:col>16</xdr:col>
      <xdr:colOff>809625</xdr:colOff>
      <xdr:row>55</xdr:row>
      <xdr:rowOff>375227</xdr:rowOff>
    </xdr:to>
    <xdr:sp macro="" textlink="">
      <xdr:nvSpPr>
        <xdr:cNvPr id="12" name="TextBox 11"/>
        <xdr:cNvSpPr txBox="1"/>
      </xdr:nvSpPr>
      <xdr:spPr>
        <a:xfrm>
          <a:off x="142874" y="26918225"/>
          <a:ext cx="23382433" cy="35040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3600" b="0" i="0" u="none" strike="noStrike">
              <a:solidFill>
                <a:schemeClr val="dk1"/>
              </a:solidFill>
              <a:latin typeface="Times New Roman" pitchFamily="18" charset="0"/>
              <a:ea typeface="+mn-ea"/>
              <a:cs typeface="Times New Roman" pitchFamily="18" charset="0"/>
            </a:rPr>
            <a:t>Kategoria e Mallrave dhe Shërbimeve merr pjesë në buxhetin tremujor me 555.000 € ose me 18.85 %në buxhetin e Kuvendit per tremujor dhe si të tilla janë të ndara në tri Programe Anëtarët e Kuvendit</a:t>
          </a:r>
          <a:r>
            <a:rPr lang="en-US" sz="3600" b="0" i="0" u="none" strike="noStrike" baseline="0">
              <a:solidFill>
                <a:schemeClr val="dk1"/>
              </a:solidFill>
              <a:latin typeface="Times New Roman" pitchFamily="18" charset="0"/>
              <a:ea typeface="+mn-ea"/>
              <a:cs typeface="Times New Roman" pitchFamily="18" charset="0"/>
            </a:rPr>
            <a:t> 175.000</a:t>
          </a:r>
          <a:r>
            <a:rPr lang="en-US" sz="3600" b="0" i="0" u="none" strike="noStrike">
              <a:solidFill>
                <a:schemeClr val="dk1"/>
              </a:solidFill>
              <a:latin typeface="Times New Roman" pitchFamily="18" charset="0"/>
              <a:ea typeface="+mn-ea"/>
              <a:cs typeface="Times New Roman" pitchFamily="18" charset="0"/>
            </a:rPr>
            <a:t>, Administrata e Kuvendit 350.000  € dhe Stafi mbështetës Politik 30.000 €. Shkalla e shpenzimit të buxhetit në këtë kategori ekonomike për kete tremujor është 223.368,26€,  shprehur në përqindje  40.25% e buxhetit ne kete kategori  per kete tremujor ose 13.11 % krahasuar  me  buxhetin vjetor të Kuvendit</a:t>
          </a:r>
          <a:r>
            <a:rPr lang="en-US" sz="2800" b="0" i="0" u="none" strike="noStrike" baseline="0">
              <a:solidFill>
                <a:schemeClr val="dk1"/>
              </a:solidFill>
              <a:latin typeface="Times New Roman" pitchFamily="18" charset="0"/>
              <a:ea typeface="+mn-ea"/>
              <a:cs typeface="Times New Roman" pitchFamily="18" charset="0"/>
            </a:rPr>
            <a:t> </a:t>
          </a:r>
          <a:r>
            <a:rPr lang="en-US" sz="3600" b="0" i="0" u="none" strike="noStrike" baseline="0">
              <a:solidFill>
                <a:schemeClr val="dk1"/>
              </a:solidFill>
              <a:latin typeface="Times New Roman" pitchFamily="18" charset="0"/>
              <a:ea typeface="+mn-ea"/>
              <a:cs typeface="Times New Roman" pitchFamily="18" charset="0"/>
            </a:rPr>
            <a:t>ne Mallra dhe sherbime .</a:t>
          </a:r>
          <a:endParaRPr lang="en-US" sz="3600">
            <a:solidFill>
              <a:srgbClr val="FF0000"/>
            </a:solidFill>
            <a:latin typeface="Times New Roman" pitchFamily="18" charset="0"/>
            <a:cs typeface="Times New Roman"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
  <sheetViews>
    <sheetView topLeftCell="A127" workbookViewId="0">
      <selection activeCell="L16" sqref="L16"/>
    </sheetView>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N106"/>
  <sheetViews>
    <sheetView view="pageBreakPreview" zoomScale="50" zoomScaleNormal="30" zoomScaleSheetLayoutView="50" zoomScalePageLayoutView="33" workbookViewId="0">
      <selection activeCell="M7" sqref="M7"/>
    </sheetView>
  </sheetViews>
  <sheetFormatPr defaultRowHeight="26.25"/>
  <cols>
    <col min="1" max="1" width="15.5703125" style="2" customWidth="1"/>
    <col min="2" max="2" width="29.28515625" style="2" customWidth="1"/>
    <col min="3" max="3" width="27.85546875" style="2" customWidth="1"/>
    <col min="4" max="4" width="26.28515625" style="2" customWidth="1"/>
    <col min="5" max="5" width="26" style="2" customWidth="1"/>
    <col min="6" max="6" width="24.5703125" style="2" customWidth="1"/>
    <col min="7" max="7" width="25" style="2" customWidth="1"/>
    <col min="8" max="8" width="25.5703125" style="2" customWidth="1"/>
    <col min="9" max="9" width="26.28515625" style="2" customWidth="1"/>
    <col min="10" max="10" width="22.42578125" style="2" customWidth="1"/>
    <col min="11" max="12" width="13.5703125" style="2" customWidth="1"/>
    <col min="13" max="13" width="9.140625" style="2"/>
    <col min="14" max="14" width="21.140625" style="2" customWidth="1"/>
    <col min="15" max="15" width="9.140625" style="2" customWidth="1"/>
    <col min="16" max="17" width="12.85546875" style="2" customWidth="1"/>
    <col min="18" max="18" width="30.28515625" style="2" customWidth="1"/>
    <col min="19" max="19" width="19.42578125" style="2" customWidth="1"/>
    <col min="20" max="16384" width="9.140625" style="2"/>
  </cols>
  <sheetData>
    <row r="1" spans="1:14" ht="91.5" customHeight="1">
      <c r="A1" s="138" t="s">
        <v>174</v>
      </c>
      <c r="B1" s="138"/>
      <c r="C1" s="138"/>
      <c r="D1" s="138"/>
      <c r="E1" s="138"/>
      <c r="F1" s="138"/>
      <c r="G1" s="138"/>
      <c r="H1" s="138"/>
      <c r="I1" s="138"/>
      <c r="J1" s="138"/>
      <c r="K1" s="138"/>
      <c r="L1" s="138"/>
      <c r="M1" s="138"/>
      <c r="N1" s="138"/>
    </row>
    <row r="2" spans="1:14">
      <c r="A2" s="1"/>
    </row>
    <row r="3" spans="1:14" ht="50.25">
      <c r="A3" s="89" t="s">
        <v>142</v>
      </c>
      <c r="B3" s="89"/>
      <c r="C3" s="89"/>
      <c r="D3" s="89"/>
      <c r="E3" s="89"/>
      <c r="F3" s="89"/>
      <c r="G3" s="89"/>
      <c r="H3" s="89"/>
      <c r="I3" s="89"/>
      <c r="J3" s="89"/>
      <c r="K3" s="89"/>
      <c r="L3" s="89"/>
      <c r="M3" s="89"/>
      <c r="N3" s="89"/>
    </row>
    <row r="4" spans="1:14" ht="50.25">
      <c r="A4" s="89" t="s">
        <v>143</v>
      </c>
      <c r="B4" s="89"/>
      <c r="C4" s="89"/>
      <c r="D4" s="89"/>
      <c r="E4" s="89"/>
      <c r="F4" s="89"/>
      <c r="G4" s="89"/>
      <c r="H4" s="89"/>
      <c r="I4" s="89"/>
      <c r="J4" s="89"/>
      <c r="K4" s="89"/>
      <c r="L4" s="89"/>
      <c r="M4" s="89"/>
      <c r="N4" s="89"/>
    </row>
    <row r="5" spans="1:14" ht="50.25">
      <c r="A5" s="89" t="s">
        <v>144</v>
      </c>
      <c r="B5" s="89"/>
      <c r="C5" s="89"/>
      <c r="D5" s="89"/>
      <c r="E5" s="89"/>
      <c r="F5" s="89"/>
      <c r="G5" s="89"/>
      <c r="H5" s="89"/>
      <c r="I5" s="89"/>
      <c r="J5" s="89"/>
      <c r="K5" s="89"/>
      <c r="L5" s="89"/>
      <c r="M5" s="89"/>
      <c r="N5" s="89"/>
    </row>
    <row r="6" spans="1:14" ht="50.25">
      <c r="A6" s="89" t="s">
        <v>145</v>
      </c>
      <c r="B6" s="89"/>
      <c r="C6" s="89"/>
      <c r="D6" s="89"/>
      <c r="E6" s="89"/>
      <c r="F6" s="89"/>
      <c r="G6" s="89"/>
      <c r="H6" s="89"/>
      <c r="I6" s="89"/>
      <c r="J6" s="89"/>
      <c r="K6" s="89"/>
      <c r="L6" s="89"/>
      <c r="M6" s="89"/>
      <c r="N6" s="89"/>
    </row>
    <row r="7" spans="1:14" ht="50.25">
      <c r="A7" s="89" t="s">
        <v>146</v>
      </c>
      <c r="B7" s="89"/>
      <c r="C7" s="89"/>
      <c r="D7" s="89"/>
      <c r="E7" s="89"/>
      <c r="F7" s="89"/>
      <c r="G7" s="89"/>
      <c r="H7" s="89"/>
      <c r="I7" s="89"/>
      <c r="J7" s="89"/>
      <c r="K7" s="89"/>
      <c r="L7" s="89"/>
      <c r="M7" s="89"/>
      <c r="N7" s="89"/>
    </row>
    <row r="8" spans="1:14" ht="57" customHeight="1">
      <c r="A8" s="89" t="s">
        <v>175</v>
      </c>
      <c r="B8" s="89"/>
      <c r="C8" s="89"/>
      <c r="D8" s="89"/>
      <c r="E8" s="89"/>
      <c r="F8" s="89"/>
      <c r="G8" s="89"/>
      <c r="H8" s="89"/>
      <c r="I8" s="89"/>
      <c r="J8" s="89"/>
      <c r="K8" s="89"/>
      <c r="L8" s="89"/>
      <c r="M8" s="89"/>
      <c r="N8" s="89"/>
    </row>
    <row r="9" spans="1:14" ht="92.25" customHeight="1">
      <c r="A9" s="140" t="s">
        <v>0</v>
      </c>
      <c r="B9" s="140"/>
      <c r="C9" s="140"/>
      <c r="D9" s="140"/>
      <c r="E9" s="140"/>
      <c r="F9" s="140"/>
      <c r="G9" s="140"/>
      <c r="H9" s="140"/>
      <c r="I9" s="140"/>
      <c r="J9" s="140"/>
      <c r="K9" s="140"/>
      <c r="L9" s="140"/>
      <c r="M9" s="140"/>
      <c r="N9" s="140"/>
    </row>
    <row r="10" spans="1:14">
      <c r="A10" s="140"/>
      <c r="B10" s="140"/>
      <c r="C10" s="140"/>
      <c r="D10" s="140"/>
      <c r="E10" s="140"/>
      <c r="F10" s="140"/>
      <c r="G10" s="140"/>
      <c r="H10" s="140"/>
      <c r="I10" s="140"/>
      <c r="J10" s="140"/>
      <c r="K10" s="140"/>
      <c r="L10" s="140"/>
      <c r="M10" s="140"/>
      <c r="N10" s="140"/>
    </row>
    <row r="11" spans="1:14" ht="50.25">
      <c r="A11" s="90"/>
      <c r="B11" s="89"/>
      <c r="C11" s="89"/>
      <c r="D11" s="89"/>
      <c r="E11" s="89"/>
      <c r="F11" s="89"/>
      <c r="G11" s="89"/>
      <c r="H11" s="89"/>
      <c r="I11" s="89"/>
      <c r="J11" s="89"/>
      <c r="K11" s="89"/>
      <c r="L11" s="89"/>
      <c r="M11" s="89"/>
      <c r="N11" s="89"/>
    </row>
    <row r="12" spans="1:14" ht="409.5" customHeight="1">
      <c r="A12" s="142"/>
      <c r="B12" s="142"/>
      <c r="C12" s="142"/>
      <c r="D12" s="142"/>
      <c r="E12" s="142"/>
      <c r="F12" s="142"/>
      <c r="G12" s="142"/>
      <c r="H12" s="142"/>
      <c r="I12" s="142"/>
      <c r="J12" s="142"/>
      <c r="K12" s="142"/>
      <c r="L12" s="142"/>
      <c r="M12" s="142"/>
      <c r="N12" s="142"/>
    </row>
    <row r="13" spans="1:14" ht="68.25" customHeight="1">
      <c r="A13" s="142"/>
      <c r="B13" s="142"/>
      <c r="C13" s="142"/>
      <c r="D13" s="142"/>
      <c r="E13" s="142"/>
      <c r="F13" s="142"/>
      <c r="G13" s="142"/>
      <c r="H13" s="142"/>
      <c r="I13" s="142"/>
      <c r="J13" s="142"/>
      <c r="K13" s="142"/>
      <c r="L13" s="142"/>
      <c r="M13" s="142"/>
      <c r="N13" s="142"/>
    </row>
    <row r="14" spans="1:14" ht="65.25" customHeight="1">
      <c r="A14" s="41"/>
      <c r="B14" s="41"/>
      <c r="C14" s="41"/>
      <c r="D14" s="41"/>
      <c r="E14" s="41"/>
      <c r="F14" s="41"/>
      <c r="G14" s="41"/>
      <c r="H14" s="41"/>
      <c r="I14" s="41"/>
      <c r="J14" s="41"/>
      <c r="K14" s="41"/>
      <c r="L14" s="41"/>
      <c r="M14" s="41"/>
      <c r="N14" s="41"/>
    </row>
    <row r="15" spans="1:14" ht="65.25" customHeight="1">
      <c r="A15" s="41"/>
      <c r="B15" s="41"/>
      <c r="C15" s="41"/>
      <c r="D15" s="41"/>
      <c r="E15" s="41"/>
      <c r="F15" s="41"/>
      <c r="G15" s="41"/>
      <c r="H15" s="41"/>
      <c r="I15" s="41"/>
      <c r="J15" s="41"/>
      <c r="K15" s="41"/>
      <c r="L15" s="41"/>
      <c r="M15" s="41"/>
      <c r="N15" s="41"/>
    </row>
    <row r="16" spans="1:14" ht="64.5" customHeight="1">
      <c r="A16" s="51" t="s">
        <v>1</v>
      </c>
      <c r="B16" s="49"/>
      <c r="C16" s="49"/>
      <c r="D16" s="49"/>
      <c r="E16" s="49"/>
      <c r="F16" s="49"/>
      <c r="G16" s="49"/>
      <c r="H16" s="49"/>
      <c r="I16" s="49"/>
      <c r="J16" s="49"/>
      <c r="K16" s="49"/>
      <c r="L16" s="49"/>
      <c r="M16" s="49"/>
      <c r="N16" s="49"/>
    </row>
    <row r="17" spans="1:14" ht="62.25" hidden="1" customHeight="1">
      <c r="A17" s="144" t="s">
        <v>2</v>
      </c>
      <c r="B17" s="144"/>
      <c r="C17" s="144"/>
      <c r="D17" s="144"/>
      <c r="E17" s="144"/>
      <c r="F17" s="144"/>
      <c r="G17" s="144"/>
      <c r="H17" s="144"/>
      <c r="I17" s="144"/>
      <c r="J17" s="144"/>
      <c r="K17" s="144"/>
      <c r="L17" s="144"/>
      <c r="M17" s="144"/>
      <c r="N17" s="144"/>
    </row>
    <row r="18" spans="1:14" ht="35.25">
      <c r="A18" s="50" t="s">
        <v>133</v>
      </c>
      <c r="B18" s="49"/>
      <c r="C18" s="49"/>
      <c r="D18" s="49"/>
      <c r="E18" s="49"/>
      <c r="F18" s="49"/>
      <c r="G18" s="49"/>
      <c r="H18" s="49"/>
      <c r="I18" s="49"/>
      <c r="J18" s="49"/>
      <c r="K18" s="49"/>
      <c r="L18" s="49"/>
      <c r="M18" s="49"/>
      <c r="N18" s="49"/>
    </row>
    <row r="19" spans="1:14" ht="66.75" customHeight="1">
      <c r="A19" s="141"/>
      <c r="B19" s="141"/>
      <c r="C19" s="141"/>
      <c r="D19" s="141"/>
      <c r="E19" s="141"/>
      <c r="F19" s="141"/>
      <c r="G19" s="141"/>
      <c r="H19" s="141"/>
      <c r="I19" s="141"/>
      <c r="J19" s="141"/>
      <c r="K19" s="141"/>
      <c r="L19" s="141"/>
      <c r="M19" s="141"/>
      <c r="N19" s="141"/>
    </row>
    <row r="20" spans="1:14" ht="23.25" hidden="1" customHeight="1">
      <c r="A20" s="141"/>
      <c r="B20" s="141"/>
      <c r="C20" s="141"/>
      <c r="D20" s="141"/>
      <c r="E20" s="141"/>
      <c r="F20" s="141"/>
      <c r="G20" s="141"/>
      <c r="H20" s="141"/>
      <c r="I20" s="141"/>
      <c r="J20" s="141"/>
      <c r="K20" s="141"/>
      <c r="L20" s="141"/>
      <c r="M20" s="141"/>
      <c r="N20" s="141"/>
    </row>
    <row r="21" spans="1:14" ht="26.25" hidden="1" customHeight="1">
      <c r="A21" s="141"/>
      <c r="B21" s="141"/>
      <c r="C21" s="141"/>
      <c r="D21" s="141"/>
      <c r="E21" s="141"/>
      <c r="F21" s="141"/>
      <c r="G21" s="141"/>
      <c r="H21" s="141"/>
      <c r="I21" s="141"/>
      <c r="J21" s="141"/>
      <c r="K21" s="141"/>
      <c r="L21" s="141"/>
      <c r="M21" s="141"/>
      <c r="N21" s="141"/>
    </row>
    <row r="22" spans="1:14" ht="26.25" hidden="1" customHeight="1">
      <c r="A22" s="141"/>
      <c r="B22" s="141"/>
      <c r="C22" s="141"/>
      <c r="D22" s="141"/>
      <c r="E22" s="141"/>
      <c r="F22" s="141"/>
      <c r="G22" s="141"/>
      <c r="H22" s="141"/>
      <c r="I22" s="141"/>
      <c r="J22" s="141"/>
      <c r="K22" s="141"/>
      <c r="L22" s="141"/>
      <c r="M22" s="141"/>
      <c r="N22" s="141"/>
    </row>
    <row r="23" spans="1:14" ht="26.25" hidden="1" customHeight="1">
      <c r="A23" s="141"/>
      <c r="B23" s="141"/>
      <c r="C23" s="141"/>
      <c r="D23" s="141"/>
      <c r="E23" s="141"/>
      <c r="F23" s="141"/>
      <c r="G23" s="141"/>
      <c r="H23" s="141"/>
      <c r="I23" s="141"/>
      <c r="J23" s="141"/>
      <c r="K23" s="141"/>
      <c r="L23" s="141"/>
      <c r="M23" s="141"/>
      <c r="N23" s="141"/>
    </row>
    <row r="24" spans="1:14" ht="26.25" hidden="1" customHeight="1">
      <c r="A24" s="141"/>
      <c r="B24" s="141"/>
      <c r="C24" s="141"/>
      <c r="D24" s="141"/>
      <c r="E24" s="141"/>
      <c r="F24" s="141"/>
      <c r="G24" s="141"/>
      <c r="H24" s="141"/>
      <c r="I24" s="141"/>
      <c r="J24" s="141"/>
      <c r="K24" s="141"/>
      <c r="L24" s="141"/>
      <c r="M24" s="141"/>
      <c r="N24" s="141"/>
    </row>
    <row r="25" spans="1:14" ht="35.25">
      <c r="A25" s="49"/>
      <c r="B25" s="49"/>
      <c r="C25" s="49"/>
      <c r="D25" s="49"/>
      <c r="E25" s="49"/>
      <c r="F25" s="49"/>
      <c r="G25" s="49"/>
      <c r="H25" s="49"/>
      <c r="I25" s="49"/>
      <c r="J25" s="49"/>
      <c r="K25" s="49"/>
      <c r="L25" s="49"/>
      <c r="M25" s="49"/>
      <c r="N25" s="49"/>
    </row>
    <row r="26" spans="1:14" ht="45.75">
      <c r="A26" s="91" t="s">
        <v>134</v>
      </c>
      <c r="B26" s="92"/>
      <c r="C26" s="92"/>
      <c r="D26" s="92"/>
      <c r="E26" s="92"/>
      <c r="F26" s="92"/>
      <c r="G26" s="92"/>
      <c r="H26" s="92"/>
      <c r="I26" s="92"/>
      <c r="J26" s="92"/>
      <c r="K26" s="92"/>
      <c r="L26" s="92"/>
      <c r="M26" s="92"/>
      <c r="N26" s="92"/>
    </row>
    <row r="27" spans="1:14" ht="102.75" customHeight="1">
      <c r="A27" s="143" t="s">
        <v>3</v>
      </c>
      <c r="B27" s="143"/>
      <c r="C27" s="143"/>
      <c r="D27" s="143"/>
      <c r="E27" s="143"/>
      <c r="F27" s="143"/>
      <c r="G27" s="143"/>
      <c r="H27" s="143"/>
      <c r="I27" s="143"/>
      <c r="J27" s="143"/>
      <c r="K27" s="143"/>
      <c r="L27" s="143"/>
      <c r="M27" s="143"/>
      <c r="N27" s="143"/>
    </row>
    <row r="28" spans="1:14">
      <c r="A28" s="145"/>
      <c r="B28" s="145"/>
      <c r="C28" s="145"/>
      <c r="D28" s="145"/>
      <c r="E28" s="145"/>
      <c r="F28" s="145"/>
      <c r="G28" s="145"/>
      <c r="H28" s="145"/>
      <c r="I28" s="145"/>
      <c r="J28" s="145"/>
      <c r="K28" s="145"/>
      <c r="L28" s="145"/>
      <c r="M28" s="145"/>
      <c r="N28" s="145"/>
    </row>
    <row r="29" spans="1:14">
      <c r="A29" s="145"/>
      <c r="B29" s="145"/>
      <c r="C29" s="145"/>
      <c r="D29" s="145"/>
      <c r="E29" s="145"/>
      <c r="F29" s="145"/>
      <c r="G29" s="145"/>
      <c r="H29" s="145"/>
      <c r="I29" s="145"/>
      <c r="J29" s="145"/>
      <c r="K29" s="145"/>
      <c r="L29" s="145"/>
      <c r="M29" s="145"/>
      <c r="N29" s="145"/>
    </row>
    <row r="30" spans="1:14">
      <c r="A30" s="145"/>
      <c r="B30" s="145"/>
      <c r="C30" s="145"/>
      <c r="D30" s="145"/>
      <c r="E30" s="145"/>
      <c r="F30" s="145"/>
      <c r="G30" s="145"/>
      <c r="H30" s="145"/>
      <c r="I30" s="145"/>
      <c r="J30" s="145"/>
      <c r="K30" s="145"/>
      <c r="L30" s="145"/>
      <c r="M30" s="145"/>
      <c r="N30" s="145"/>
    </row>
    <row r="31" spans="1:14">
      <c r="A31" s="145"/>
      <c r="B31" s="145"/>
      <c r="C31" s="145"/>
      <c r="D31" s="145"/>
      <c r="E31" s="145"/>
      <c r="F31" s="145"/>
      <c r="G31" s="145"/>
      <c r="H31" s="145"/>
      <c r="I31" s="145"/>
      <c r="J31" s="145"/>
      <c r="K31" s="145"/>
      <c r="L31" s="145"/>
      <c r="M31" s="145"/>
      <c r="N31" s="145"/>
    </row>
    <row r="32" spans="1:14">
      <c r="A32" s="145"/>
      <c r="B32" s="145"/>
      <c r="C32" s="145"/>
      <c r="D32" s="145"/>
      <c r="E32" s="145"/>
      <c r="F32" s="145"/>
      <c r="G32" s="145"/>
      <c r="H32" s="145"/>
      <c r="I32" s="145"/>
      <c r="J32" s="145"/>
      <c r="K32" s="145"/>
      <c r="L32" s="145"/>
      <c r="M32" s="145"/>
      <c r="N32" s="145"/>
    </row>
    <row r="33" spans="1:14">
      <c r="A33" s="145"/>
      <c r="B33" s="145"/>
      <c r="C33" s="145"/>
      <c r="D33" s="145"/>
      <c r="E33" s="145"/>
      <c r="F33" s="145"/>
      <c r="G33" s="145"/>
      <c r="H33" s="145"/>
      <c r="I33" s="145"/>
      <c r="J33" s="145"/>
      <c r="K33" s="145"/>
      <c r="L33" s="145"/>
      <c r="M33" s="145"/>
      <c r="N33" s="145"/>
    </row>
    <row r="34" spans="1:14" ht="99" customHeight="1">
      <c r="A34" s="145"/>
      <c r="B34" s="145"/>
      <c r="C34" s="145"/>
      <c r="D34" s="145"/>
      <c r="E34" s="145"/>
      <c r="F34" s="145"/>
      <c r="G34" s="145"/>
      <c r="H34" s="145"/>
      <c r="I34" s="145"/>
      <c r="J34" s="145"/>
      <c r="K34" s="145"/>
      <c r="L34" s="145"/>
      <c r="M34" s="145"/>
      <c r="N34" s="145"/>
    </row>
    <row r="35" spans="1:14" ht="25.5" hidden="1" customHeight="1">
      <c r="A35" s="145"/>
      <c r="B35" s="145"/>
      <c r="C35" s="145"/>
      <c r="D35" s="145"/>
      <c r="E35" s="145"/>
      <c r="F35" s="145"/>
      <c r="G35" s="145"/>
      <c r="H35" s="145"/>
      <c r="I35" s="145"/>
      <c r="J35" s="145"/>
      <c r="K35" s="145"/>
      <c r="L35" s="145"/>
      <c r="M35" s="145"/>
      <c r="N35" s="145"/>
    </row>
    <row r="36" spans="1:14" hidden="1">
      <c r="A36" s="145"/>
      <c r="B36" s="145"/>
      <c r="C36" s="145"/>
      <c r="D36" s="145"/>
      <c r="E36" s="145"/>
      <c r="F36" s="145"/>
      <c r="G36" s="145"/>
      <c r="H36" s="145"/>
      <c r="I36" s="145"/>
      <c r="J36" s="145"/>
      <c r="K36" s="145"/>
      <c r="L36" s="145"/>
      <c r="M36" s="145"/>
      <c r="N36" s="145"/>
    </row>
    <row r="37" spans="1:14" hidden="1">
      <c r="A37" s="145"/>
      <c r="B37" s="145"/>
      <c r="C37" s="145"/>
      <c r="D37" s="145"/>
      <c r="E37" s="145"/>
      <c r="F37" s="145"/>
      <c r="G37" s="145"/>
      <c r="H37" s="145"/>
      <c r="I37" s="145"/>
      <c r="J37" s="145"/>
      <c r="K37" s="145"/>
      <c r="L37" s="145"/>
      <c r="M37" s="145"/>
      <c r="N37" s="145"/>
    </row>
    <row r="38" spans="1:14" hidden="1">
      <c r="A38" s="145"/>
      <c r="B38" s="145"/>
      <c r="C38" s="145"/>
      <c r="D38" s="145"/>
      <c r="E38" s="145"/>
      <c r="F38" s="145"/>
      <c r="G38" s="145"/>
      <c r="H38" s="145"/>
      <c r="I38" s="145"/>
      <c r="J38" s="145"/>
      <c r="K38" s="145"/>
      <c r="L38" s="145"/>
      <c r="M38" s="145"/>
      <c r="N38" s="145"/>
    </row>
    <row r="39" spans="1:14" ht="6.75" hidden="1" customHeight="1">
      <c r="A39" s="42"/>
      <c r="B39" s="42"/>
      <c r="C39" s="42"/>
      <c r="D39" s="42"/>
      <c r="E39" s="42"/>
      <c r="F39" s="42"/>
      <c r="G39" s="42"/>
      <c r="H39" s="42"/>
      <c r="I39" s="42"/>
      <c r="J39" s="42"/>
      <c r="K39" s="42"/>
      <c r="L39" s="42"/>
      <c r="M39" s="42"/>
      <c r="N39" s="42"/>
    </row>
    <row r="40" spans="1:14" ht="9" hidden="1" customHeight="1">
      <c r="A40" s="41"/>
      <c r="B40" s="41"/>
      <c r="C40" s="41"/>
      <c r="D40" s="41"/>
      <c r="E40" s="41"/>
      <c r="F40" s="41"/>
      <c r="G40" s="41"/>
      <c r="H40" s="41"/>
      <c r="I40" s="41"/>
      <c r="J40" s="41"/>
      <c r="K40" s="41"/>
      <c r="L40" s="41"/>
      <c r="M40" s="41"/>
      <c r="N40" s="41"/>
    </row>
    <row r="41" spans="1:14" ht="94.5" customHeight="1">
      <c r="A41" s="41"/>
      <c r="B41" s="41"/>
      <c r="C41" s="41"/>
      <c r="D41" s="41"/>
      <c r="E41" s="41"/>
      <c r="F41" s="41"/>
      <c r="G41" s="41"/>
      <c r="H41" s="41"/>
      <c r="I41" s="41"/>
      <c r="J41" s="41"/>
      <c r="K41" s="41"/>
      <c r="L41" s="41"/>
      <c r="M41" s="41"/>
      <c r="N41" s="41"/>
    </row>
    <row r="42" spans="1:14" ht="45.75">
      <c r="A42" s="91" t="s">
        <v>135</v>
      </c>
      <c r="B42" s="92"/>
      <c r="C42" s="92"/>
      <c r="D42" s="92"/>
      <c r="E42" s="92"/>
      <c r="F42" s="92"/>
      <c r="G42" s="92"/>
      <c r="H42" s="92"/>
      <c r="I42" s="92"/>
      <c r="J42" s="92"/>
      <c r="K42" s="92"/>
      <c r="L42" s="92"/>
      <c r="M42" s="92"/>
      <c r="N42" s="92"/>
    </row>
    <row r="43" spans="1:14">
      <c r="A43" s="145"/>
      <c r="B43" s="145"/>
      <c r="C43" s="145"/>
      <c r="D43" s="145"/>
      <c r="E43" s="145"/>
      <c r="F43" s="145"/>
      <c r="G43" s="145"/>
      <c r="H43" s="145"/>
      <c r="I43" s="145"/>
      <c r="J43" s="145"/>
      <c r="K43" s="145"/>
      <c r="L43" s="145"/>
      <c r="M43" s="145"/>
      <c r="N43" s="145"/>
    </row>
    <row r="44" spans="1:14">
      <c r="A44" s="145"/>
      <c r="B44" s="145"/>
      <c r="C44" s="145"/>
      <c r="D44" s="145"/>
      <c r="E44" s="145"/>
      <c r="F44" s="145"/>
      <c r="G44" s="145"/>
      <c r="H44" s="145"/>
      <c r="I44" s="145"/>
      <c r="J44" s="145"/>
      <c r="K44" s="145"/>
      <c r="L44" s="145"/>
      <c r="M44" s="145"/>
      <c r="N44" s="145"/>
    </row>
    <row r="45" spans="1:14">
      <c r="A45" s="145"/>
      <c r="B45" s="145"/>
      <c r="C45" s="145"/>
      <c r="D45" s="145"/>
      <c r="E45" s="145"/>
      <c r="F45" s="145"/>
      <c r="G45" s="145"/>
      <c r="H45" s="145"/>
      <c r="I45" s="145"/>
      <c r="J45" s="145"/>
      <c r="K45" s="145"/>
      <c r="L45" s="145"/>
      <c r="M45" s="145"/>
      <c r="N45" s="145"/>
    </row>
    <row r="46" spans="1:14">
      <c r="A46" s="145"/>
      <c r="B46" s="145"/>
      <c r="C46" s="145"/>
      <c r="D46" s="145"/>
      <c r="E46" s="145"/>
      <c r="F46" s="145"/>
      <c r="G46" s="145"/>
      <c r="H46" s="145"/>
      <c r="I46" s="145"/>
      <c r="J46" s="145"/>
      <c r="K46" s="145"/>
      <c r="L46" s="145"/>
      <c r="M46" s="145"/>
      <c r="N46" s="145"/>
    </row>
    <row r="47" spans="1:14">
      <c r="A47" s="145"/>
      <c r="B47" s="145"/>
      <c r="C47" s="145"/>
      <c r="D47" s="145"/>
      <c r="E47" s="145"/>
      <c r="F47" s="145"/>
      <c r="G47" s="145"/>
      <c r="H47" s="145"/>
      <c r="I47" s="145"/>
      <c r="J47" s="145"/>
      <c r="K47" s="145"/>
      <c r="L47" s="145"/>
      <c r="M47" s="145"/>
      <c r="N47" s="145"/>
    </row>
    <row r="48" spans="1:14" ht="91.5" customHeight="1">
      <c r="A48" s="145"/>
      <c r="B48" s="145"/>
      <c r="C48" s="145"/>
      <c r="D48" s="145"/>
      <c r="E48" s="145"/>
      <c r="F48" s="145"/>
      <c r="G48" s="145"/>
      <c r="H48" s="145"/>
      <c r="I48" s="145"/>
      <c r="J48" s="145"/>
      <c r="K48" s="145"/>
      <c r="L48" s="145"/>
      <c r="M48" s="145"/>
      <c r="N48" s="145"/>
    </row>
    <row r="49" spans="1:14" hidden="1">
      <c r="A49" s="145"/>
      <c r="B49" s="145"/>
      <c r="C49" s="145"/>
      <c r="D49" s="145"/>
      <c r="E49" s="145"/>
      <c r="F49" s="145"/>
      <c r="G49" s="145"/>
      <c r="H49" s="145"/>
      <c r="I49" s="145"/>
      <c r="J49" s="145"/>
      <c r="K49" s="145"/>
      <c r="L49" s="145"/>
      <c r="M49" s="145"/>
      <c r="N49" s="145"/>
    </row>
    <row r="50" spans="1:14" hidden="1">
      <c r="A50" s="145"/>
      <c r="B50" s="145"/>
      <c r="C50" s="145"/>
      <c r="D50" s="145"/>
      <c r="E50" s="145"/>
      <c r="F50" s="145"/>
      <c r="G50" s="145"/>
      <c r="H50" s="145"/>
      <c r="I50" s="145"/>
      <c r="J50" s="145"/>
      <c r="K50" s="145"/>
      <c r="L50" s="145"/>
      <c r="M50" s="145"/>
      <c r="N50" s="145"/>
    </row>
    <row r="51" spans="1:14" hidden="1">
      <c r="A51" s="145"/>
      <c r="B51" s="145"/>
      <c r="C51" s="145"/>
      <c r="D51" s="145"/>
      <c r="E51" s="145"/>
      <c r="F51" s="145"/>
      <c r="G51" s="145"/>
      <c r="H51" s="145"/>
      <c r="I51" s="145"/>
      <c r="J51" s="145"/>
      <c r="K51" s="145"/>
      <c r="L51" s="145"/>
      <c r="M51" s="145"/>
      <c r="N51" s="145"/>
    </row>
    <row r="52" spans="1:14" hidden="1">
      <c r="A52" s="145"/>
      <c r="B52" s="145"/>
      <c r="C52" s="145"/>
      <c r="D52" s="145"/>
      <c r="E52" s="145"/>
      <c r="F52" s="145"/>
      <c r="G52" s="145"/>
      <c r="H52" s="145"/>
      <c r="I52" s="145"/>
      <c r="J52" s="145"/>
      <c r="K52" s="145"/>
      <c r="L52" s="145"/>
      <c r="M52" s="145"/>
      <c r="N52" s="145"/>
    </row>
    <row r="53" spans="1:14" hidden="1">
      <c r="A53" s="145"/>
      <c r="B53" s="145"/>
      <c r="C53" s="145"/>
      <c r="D53" s="145"/>
      <c r="E53" s="145"/>
      <c r="F53" s="145"/>
      <c r="G53" s="145"/>
      <c r="H53" s="145"/>
      <c r="I53" s="145"/>
      <c r="J53" s="145"/>
      <c r="K53" s="145"/>
      <c r="L53" s="145"/>
      <c r="M53" s="145"/>
      <c r="N53" s="145"/>
    </row>
    <row r="54" spans="1:14" hidden="1">
      <c r="A54" s="145"/>
      <c r="B54" s="145"/>
      <c r="C54" s="145"/>
      <c r="D54" s="145"/>
      <c r="E54" s="145"/>
      <c r="F54" s="145"/>
      <c r="G54" s="145"/>
      <c r="H54" s="145"/>
      <c r="I54" s="145"/>
      <c r="J54" s="145"/>
      <c r="K54" s="145"/>
      <c r="L54" s="145"/>
      <c r="M54" s="145"/>
      <c r="N54" s="145"/>
    </row>
    <row r="55" spans="1:14" ht="33">
      <c r="A55" s="42"/>
      <c r="B55" s="42"/>
      <c r="C55" s="42"/>
      <c r="D55" s="42"/>
      <c r="E55" s="42"/>
      <c r="F55" s="42"/>
      <c r="G55" s="42"/>
      <c r="H55" s="42"/>
      <c r="I55" s="42"/>
      <c r="J55" s="42"/>
      <c r="K55" s="42"/>
      <c r="L55" s="42"/>
      <c r="M55" s="42"/>
      <c r="N55" s="42"/>
    </row>
    <row r="56" spans="1:14" ht="33">
      <c r="A56" s="41"/>
      <c r="B56" s="41"/>
      <c r="C56" s="41"/>
      <c r="D56" s="41"/>
      <c r="E56" s="41"/>
      <c r="F56" s="41"/>
      <c r="G56" s="41"/>
      <c r="H56" s="41"/>
      <c r="I56" s="41"/>
      <c r="J56" s="41"/>
      <c r="K56" s="41"/>
      <c r="L56" s="41"/>
      <c r="M56" s="41"/>
      <c r="N56" s="41"/>
    </row>
    <row r="57" spans="1:14" ht="45.75">
      <c r="A57" s="91" t="s">
        <v>136</v>
      </c>
      <c r="B57" s="92"/>
      <c r="C57" s="92"/>
      <c r="D57" s="92"/>
      <c r="E57" s="92"/>
      <c r="F57" s="92"/>
      <c r="G57" s="92"/>
      <c r="H57" s="92"/>
      <c r="I57" s="92"/>
      <c r="J57" s="92"/>
      <c r="K57" s="92"/>
      <c r="L57" s="92"/>
      <c r="M57" s="92"/>
      <c r="N57" s="92"/>
    </row>
    <row r="58" spans="1:14">
      <c r="A58" s="145"/>
      <c r="B58" s="145"/>
      <c r="C58" s="145"/>
      <c r="D58" s="145"/>
      <c r="E58" s="145"/>
      <c r="F58" s="145"/>
      <c r="G58" s="145"/>
      <c r="H58" s="145"/>
      <c r="I58" s="145"/>
      <c r="J58" s="145"/>
      <c r="K58" s="145"/>
      <c r="L58" s="145"/>
      <c r="M58" s="145"/>
      <c r="N58" s="145"/>
    </row>
    <row r="59" spans="1:14">
      <c r="A59" s="145"/>
      <c r="B59" s="145"/>
      <c r="C59" s="145"/>
      <c r="D59" s="145"/>
      <c r="E59" s="145"/>
      <c r="F59" s="145"/>
      <c r="G59" s="145"/>
      <c r="H59" s="145"/>
      <c r="I59" s="145"/>
      <c r="J59" s="145"/>
      <c r="K59" s="145"/>
      <c r="L59" s="145"/>
      <c r="M59" s="145"/>
      <c r="N59" s="145"/>
    </row>
    <row r="60" spans="1:14">
      <c r="A60" s="145"/>
      <c r="B60" s="145"/>
      <c r="C60" s="145"/>
      <c r="D60" s="145"/>
      <c r="E60" s="145"/>
      <c r="F60" s="145"/>
      <c r="G60" s="145"/>
      <c r="H60" s="145"/>
      <c r="I60" s="145"/>
      <c r="J60" s="145"/>
      <c r="K60" s="145"/>
      <c r="L60" s="145"/>
      <c r="M60" s="145"/>
      <c r="N60" s="145"/>
    </row>
    <row r="61" spans="1:14">
      <c r="A61" s="145"/>
      <c r="B61" s="145"/>
      <c r="C61" s="145"/>
      <c r="D61" s="145"/>
      <c r="E61" s="145"/>
      <c r="F61" s="145"/>
      <c r="G61" s="145"/>
      <c r="H61" s="145"/>
      <c r="I61" s="145"/>
      <c r="J61" s="145"/>
      <c r="K61" s="145"/>
      <c r="L61" s="145"/>
      <c r="M61" s="145"/>
      <c r="N61" s="145"/>
    </row>
    <row r="62" spans="1:14" ht="69.75" customHeight="1">
      <c r="A62" s="145"/>
      <c r="B62" s="145"/>
      <c r="C62" s="145"/>
      <c r="D62" s="145"/>
      <c r="E62" s="145"/>
      <c r="F62" s="145"/>
      <c r="G62" s="145"/>
      <c r="H62" s="145"/>
      <c r="I62" s="145"/>
      <c r="J62" s="145"/>
      <c r="K62" s="145"/>
      <c r="L62" s="145"/>
      <c r="M62" s="145"/>
      <c r="N62" s="145"/>
    </row>
    <row r="63" spans="1:14" hidden="1">
      <c r="A63" s="145"/>
      <c r="B63" s="145"/>
      <c r="C63" s="145"/>
      <c r="D63" s="145"/>
      <c r="E63" s="145"/>
      <c r="F63" s="145"/>
      <c r="G63" s="145"/>
      <c r="H63" s="145"/>
      <c r="I63" s="145"/>
      <c r="J63" s="145"/>
      <c r="K63" s="145"/>
      <c r="L63" s="145"/>
      <c r="M63" s="145"/>
      <c r="N63" s="145"/>
    </row>
    <row r="64" spans="1:14" hidden="1">
      <c r="A64" s="145"/>
      <c r="B64" s="145"/>
      <c r="C64" s="145"/>
      <c r="D64" s="145"/>
      <c r="E64" s="145"/>
      <c r="F64" s="145"/>
      <c r="G64" s="145"/>
      <c r="H64" s="145"/>
      <c r="I64" s="145"/>
      <c r="J64" s="145"/>
      <c r="K64" s="145"/>
      <c r="L64" s="145"/>
      <c r="M64" s="145"/>
      <c r="N64" s="145"/>
    </row>
    <row r="65" spans="1:14" hidden="1">
      <c r="A65" s="145"/>
      <c r="B65" s="145"/>
      <c r="C65" s="145"/>
      <c r="D65" s="145"/>
      <c r="E65" s="145"/>
      <c r="F65" s="145"/>
      <c r="G65" s="145"/>
      <c r="H65" s="145"/>
      <c r="I65" s="145"/>
      <c r="J65" s="145"/>
      <c r="K65" s="145"/>
      <c r="L65" s="145"/>
      <c r="M65" s="145"/>
      <c r="N65" s="145"/>
    </row>
    <row r="66" spans="1:14" ht="33">
      <c r="A66" s="42"/>
      <c r="B66" s="42"/>
      <c r="C66" s="42"/>
      <c r="D66" s="42"/>
      <c r="E66" s="42"/>
      <c r="F66" s="42"/>
      <c r="G66" s="42"/>
      <c r="H66" s="42"/>
      <c r="I66" s="42"/>
      <c r="J66" s="42"/>
      <c r="K66" s="42"/>
      <c r="L66" s="42"/>
      <c r="M66" s="42"/>
      <c r="N66" s="42"/>
    </row>
    <row r="67" spans="1:14" ht="33">
      <c r="A67" s="41"/>
      <c r="B67" s="41"/>
      <c r="C67" s="41"/>
      <c r="D67" s="41"/>
      <c r="E67" s="41"/>
      <c r="F67" s="41"/>
      <c r="G67" s="41"/>
      <c r="H67" s="41"/>
      <c r="I67" s="41"/>
      <c r="J67" s="41"/>
      <c r="K67" s="41"/>
      <c r="L67" s="41"/>
      <c r="M67" s="41"/>
      <c r="N67" s="41"/>
    </row>
    <row r="68" spans="1:14" ht="45">
      <c r="A68" s="91" t="s">
        <v>137</v>
      </c>
      <c r="B68" s="41"/>
      <c r="C68" s="41"/>
      <c r="D68" s="41"/>
      <c r="E68" s="41"/>
      <c r="F68" s="41"/>
      <c r="G68" s="41"/>
      <c r="H68" s="41"/>
      <c r="I68" s="41"/>
      <c r="J68" s="41"/>
      <c r="K68" s="41"/>
      <c r="L68" s="41"/>
      <c r="M68" s="41"/>
      <c r="N68" s="41"/>
    </row>
    <row r="69" spans="1:14">
      <c r="A69" s="142"/>
      <c r="B69" s="142"/>
      <c r="C69" s="142"/>
      <c r="D69" s="142"/>
      <c r="E69" s="142"/>
      <c r="F69" s="142"/>
      <c r="G69" s="142"/>
      <c r="H69" s="142"/>
      <c r="I69" s="142"/>
      <c r="J69" s="142"/>
      <c r="K69" s="142"/>
      <c r="L69" s="142"/>
      <c r="M69" s="142"/>
      <c r="N69" s="142"/>
    </row>
    <row r="70" spans="1:14">
      <c r="A70" s="142"/>
      <c r="B70" s="142"/>
      <c r="C70" s="142"/>
      <c r="D70" s="142"/>
      <c r="E70" s="142"/>
      <c r="F70" s="142"/>
      <c r="G70" s="142"/>
      <c r="H70" s="142"/>
      <c r="I70" s="142"/>
      <c r="J70" s="142"/>
      <c r="K70" s="142"/>
      <c r="L70" s="142"/>
      <c r="M70" s="142"/>
      <c r="N70" s="142"/>
    </row>
    <row r="71" spans="1:14">
      <c r="A71" s="142"/>
      <c r="B71" s="142"/>
      <c r="C71" s="142"/>
      <c r="D71" s="142"/>
      <c r="E71" s="142"/>
      <c r="F71" s="142"/>
      <c r="G71" s="142"/>
      <c r="H71" s="142"/>
      <c r="I71" s="142"/>
      <c r="J71" s="142"/>
      <c r="K71" s="142"/>
      <c r="L71" s="142"/>
      <c r="M71" s="142"/>
      <c r="N71" s="142"/>
    </row>
    <row r="72" spans="1:14">
      <c r="A72" s="142"/>
      <c r="B72" s="142"/>
      <c r="C72" s="142"/>
      <c r="D72" s="142"/>
      <c r="E72" s="142"/>
      <c r="F72" s="142"/>
      <c r="G72" s="142"/>
      <c r="H72" s="142"/>
      <c r="I72" s="142"/>
      <c r="J72" s="142"/>
      <c r="K72" s="142"/>
      <c r="L72" s="142"/>
      <c r="M72" s="142"/>
      <c r="N72" s="142"/>
    </row>
    <row r="73" spans="1:14">
      <c r="A73" s="142"/>
      <c r="B73" s="142"/>
      <c r="C73" s="142"/>
      <c r="D73" s="142"/>
      <c r="E73" s="142"/>
      <c r="F73" s="142"/>
      <c r="G73" s="142"/>
      <c r="H73" s="142"/>
      <c r="I73" s="142"/>
      <c r="J73" s="142"/>
      <c r="K73" s="142"/>
      <c r="L73" s="142"/>
      <c r="M73" s="142"/>
      <c r="N73" s="142"/>
    </row>
    <row r="74" spans="1:14" ht="4.5" customHeight="1">
      <c r="A74" s="142"/>
      <c r="B74" s="142"/>
      <c r="C74" s="142"/>
      <c r="D74" s="142"/>
      <c r="E74" s="142"/>
      <c r="F74" s="142"/>
      <c r="G74" s="142"/>
      <c r="H74" s="142"/>
      <c r="I74" s="142"/>
      <c r="J74" s="142"/>
      <c r="K74" s="142"/>
      <c r="L74" s="142"/>
      <c r="M74" s="142"/>
      <c r="N74" s="142"/>
    </row>
    <row r="75" spans="1:14" hidden="1">
      <c r="A75" s="142"/>
      <c r="B75" s="142"/>
      <c r="C75" s="142"/>
      <c r="D75" s="142"/>
      <c r="E75" s="142"/>
      <c r="F75" s="142"/>
      <c r="G75" s="142"/>
      <c r="H75" s="142"/>
      <c r="I75" s="142"/>
      <c r="J75" s="142"/>
      <c r="K75" s="142"/>
      <c r="L75" s="142"/>
      <c r="M75" s="142"/>
      <c r="N75" s="142"/>
    </row>
    <row r="76" spans="1:14" hidden="1">
      <c r="A76" s="142"/>
      <c r="B76" s="142"/>
      <c r="C76" s="142"/>
      <c r="D76" s="142"/>
      <c r="E76" s="142"/>
      <c r="F76" s="142"/>
      <c r="G76" s="142"/>
      <c r="H76" s="142"/>
      <c r="I76" s="142"/>
      <c r="J76" s="142"/>
      <c r="K76" s="142"/>
      <c r="L76" s="142"/>
      <c r="M76" s="142"/>
      <c r="N76" s="142"/>
    </row>
    <row r="77" spans="1:14" hidden="1">
      <c r="A77" s="142"/>
      <c r="B77" s="142"/>
      <c r="C77" s="142"/>
      <c r="D77" s="142"/>
      <c r="E77" s="142"/>
      <c r="F77" s="142"/>
      <c r="G77" s="142"/>
      <c r="H77" s="142"/>
      <c r="I77" s="142"/>
      <c r="J77" s="142"/>
      <c r="K77" s="142"/>
      <c r="L77" s="142"/>
      <c r="M77" s="142"/>
      <c r="N77" s="142"/>
    </row>
    <row r="78" spans="1:14" ht="33">
      <c r="A78" s="42"/>
      <c r="B78" s="42"/>
      <c r="C78" s="42"/>
      <c r="D78" s="42"/>
      <c r="E78" s="42"/>
      <c r="F78" s="42"/>
      <c r="G78" s="42"/>
      <c r="H78" s="42"/>
      <c r="I78" s="42"/>
      <c r="J78" s="42"/>
      <c r="K78" s="42"/>
      <c r="L78" s="42"/>
      <c r="M78" s="42"/>
      <c r="N78" s="42"/>
    </row>
    <row r="79" spans="1:14" ht="33">
      <c r="A79" s="41"/>
      <c r="B79" s="41"/>
      <c r="C79" s="41"/>
      <c r="D79" s="41"/>
      <c r="E79" s="41"/>
      <c r="F79" s="41"/>
      <c r="G79" s="41"/>
      <c r="H79" s="41"/>
      <c r="I79" s="41"/>
      <c r="J79" s="41"/>
      <c r="K79" s="41"/>
      <c r="L79" s="41"/>
      <c r="M79" s="41"/>
      <c r="N79" s="41"/>
    </row>
    <row r="80" spans="1:14" ht="135" customHeight="1">
      <c r="A80" s="91" t="s">
        <v>138</v>
      </c>
      <c r="B80" s="49"/>
      <c r="C80" s="49"/>
      <c r="D80" s="49"/>
      <c r="E80" s="41"/>
      <c r="F80" s="41"/>
      <c r="G80" s="41"/>
      <c r="H80" s="41"/>
      <c r="I80" s="41"/>
      <c r="J80" s="41"/>
      <c r="K80" s="41"/>
      <c r="L80" s="41"/>
      <c r="M80" s="41"/>
      <c r="N80" s="41"/>
    </row>
    <row r="81" spans="1:14">
      <c r="A81" s="142"/>
      <c r="B81" s="142"/>
      <c r="C81" s="142"/>
      <c r="D81" s="142"/>
      <c r="E81" s="142"/>
      <c r="F81" s="142"/>
      <c r="G81" s="142"/>
      <c r="H81" s="142"/>
      <c r="I81" s="142"/>
      <c r="J81" s="142"/>
      <c r="K81" s="142"/>
      <c r="L81" s="142"/>
      <c r="M81" s="142"/>
      <c r="N81" s="142"/>
    </row>
    <row r="82" spans="1:14">
      <c r="A82" s="142"/>
      <c r="B82" s="142"/>
      <c r="C82" s="142"/>
      <c r="D82" s="142"/>
      <c r="E82" s="142"/>
      <c r="F82" s="142"/>
      <c r="G82" s="142"/>
      <c r="H82" s="142"/>
      <c r="I82" s="142"/>
      <c r="J82" s="142"/>
      <c r="K82" s="142"/>
      <c r="L82" s="142"/>
      <c r="M82" s="142"/>
      <c r="N82" s="142"/>
    </row>
    <row r="83" spans="1:14">
      <c r="A83" s="142"/>
      <c r="B83" s="142"/>
      <c r="C83" s="142"/>
      <c r="D83" s="142"/>
      <c r="E83" s="142"/>
      <c r="F83" s="142"/>
      <c r="G83" s="142"/>
      <c r="H83" s="142"/>
      <c r="I83" s="142"/>
      <c r="J83" s="142"/>
      <c r="K83" s="142"/>
      <c r="L83" s="142"/>
      <c r="M83" s="142"/>
      <c r="N83" s="142"/>
    </row>
    <row r="84" spans="1:14">
      <c r="A84" s="142"/>
      <c r="B84" s="142"/>
      <c r="C84" s="142"/>
      <c r="D84" s="142"/>
      <c r="E84" s="142"/>
      <c r="F84" s="142"/>
      <c r="G84" s="142"/>
      <c r="H84" s="142"/>
      <c r="I84" s="142"/>
      <c r="J84" s="142"/>
      <c r="K84" s="142"/>
      <c r="L84" s="142"/>
      <c r="M84" s="142"/>
      <c r="N84" s="142"/>
    </row>
    <row r="85" spans="1:14">
      <c r="A85" s="142"/>
      <c r="B85" s="142"/>
      <c r="C85" s="142"/>
      <c r="D85" s="142"/>
      <c r="E85" s="142"/>
      <c r="F85" s="142"/>
      <c r="G85" s="142"/>
      <c r="H85" s="142"/>
      <c r="I85" s="142"/>
      <c r="J85" s="142"/>
      <c r="K85" s="142"/>
      <c r="L85" s="142"/>
      <c r="M85" s="142"/>
      <c r="N85" s="142"/>
    </row>
    <row r="86" spans="1:14" ht="77.25" customHeight="1">
      <c r="A86" s="142"/>
      <c r="B86" s="142"/>
      <c r="C86" s="142"/>
      <c r="D86" s="142"/>
      <c r="E86" s="142"/>
      <c r="F86" s="142"/>
      <c r="G86" s="142"/>
      <c r="H86" s="142"/>
      <c r="I86" s="142"/>
      <c r="J86" s="142"/>
      <c r="K86" s="142"/>
      <c r="L86" s="142"/>
      <c r="M86" s="142"/>
      <c r="N86" s="142"/>
    </row>
    <row r="87" spans="1:14" hidden="1">
      <c r="A87" s="142"/>
      <c r="B87" s="142"/>
      <c r="C87" s="142"/>
      <c r="D87" s="142"/>
      <c r="E87" s="142"/>
      <c r="F87" s="142"/>
      <c r="G87" s="142"/>
      <c r="H87" s="142"/>
      <c r="I87" s="142"/>
      <c r="J87" s="142"/>
      <c r="K87" s="142"/>
      <c r="L87" s="142"/>
      <c r="M87" s="142"/>
      <c r="N87" s="142"/>
    </row>
    <row r="88" spans="1:14" hidden="1">
      <c r="A88" s="142"/>
      <c r="B88" s="142"/>
      <c r="C88" s="142"/>
      <c r="D88" s="142"/>
      <c r="E88" s="142"/>
      <c r="F88" s="142"/>
      <c r="G88" s="142"/>
      <c r="H88" s="142"/>
      <c r="I88" s="142"/>
      <c r="J88" s="142"/>
      <c r="K88" s="142"/>
      <c r="L88" s="142"/>
      <c r="M88" s="142"/>
      <c r="N88" s="142"/>
    </row>
    <row r="89" spans="1:14" hidden="1">
      <c r="A89" s="142"/>
      <c r="B89" s="142"/>
      <c r="C89" s="142"/>
      <c r="D89" s="142"/>
      <c r="E89" s="142"/>
      <c r="F89" s="142"/>
      <c r="G89" s="142"/>
      <c r="H89" s="142"/>
      <c r="I89" s="142"/>
      <c r="J89" s="142"/>
      <c r="K89" s="142"/>
      <c r="L89" s="142"/>
      <c r="M89" s="142"/>
      <c r="N89" s="142"/>
    </row>
    <row r="90" spans="1:14" hidden="1">
      <c r="A90" s="142"/>
      <c r="B90" s="142"/>
      <c r="C90" s="142"/>
      <c r="D90" s="142"/>
      <c r="E90" s="142"/>
      <c r="F90" s="142"/>
      <c r="G90" s="142"/>
      <c r="H90" s="142"/>
      <c r="I90" s="142"/>
      <c r="J90" s="142"/>
      <c r="K90" s="142"/>
      <c r="L90" s="142"/>
      <c r="M90" s="142"/>
      <c r="N90" s="142"/>
    </row>
    <row r="91" spans="1:14" ht="33">
      <c r="A91" s="41"/>
      <c r="B91" s="41"/>
      <c r="C91" s="41"/>
      <c r="D91" s="41"/>
      <c r="E91" s="41"/>
      <c r="F91" s="41"/>
      <c r="G91" s="41"/>
      <c r="H91" s="41"/>
      <c r="I91" s="41"/>
      <c r="J91" s="41"/>
      <c r="K91" s="41"/>
      <c r="L91" s="41"/>
      <c r="M91" s="41"/>
      <c r="N91" s="41"/>
    </row>
    <row r="92" spans="1:14" ht="119.25" customHeight="1">
      <c r="A92" s="93" t="s">
        <v>4</v>
      </c>
      <c r="B92" s="92"/>
      <c r="C92" s="92"/>
      <c r="D92" s="92"/>
      <c r="E92" s="92"/>
      <c r="F92" s="92"/>
      <c r="G92" s="92"/>
      <c r="H92" s="92"/>
      <c r="I92" s="92"/>
      <c r="J92" s="92"/>
      <c r="K92" s="92"/>
      <c r="L92" s="92"/>
      <c r="M92" s="92"/>
      <c r="N92" s="92"/>
    </row>
    <row r="93" spans="1:14" ht="93.75" customHeight="1">
      <c r="A93" s="139" t="s">
        <v>5</v>
      </c>
      <c r="B93" s="139"/>
      <c r="C93" s="139"/>
      <c r="D93" s="139"/>
      <c r="E93" s="139"/>
      <c r="F93" s="139"/>
      <c r="G93" s="139"/>
      <c r="H93" s="139"/>
      <c r="I93" s="139"/>
      <c r="J93" s="139"/>
      <c r="K93" s="139"/>
      <c r="L93" s="139"/>
      <c r="M93" s="139"/>
      <c r="N93" s="139"/>
    </row>
    <row r="94" spans="1:14">
      <c r="A94" s="142"/>
      <c r="B94" s="142"/>
      <c r="C94" s="142"/>
      <c r="D94" s="142"/>
      <c r="E94" s="142"/>
      <c r="F94" s="142"/>
      <c r="G94" s="142"/>
      <c r="H94" s="142"/>
      <c r="I94" s="142"/>
      <c r="J94" s="142"/>
      <c r="K94" s="142"/>
      <c r="L94" s="142"/>
      <c r="M94" s="142"/>
      <c r="N94" s="142"/>
    </row>
    <row r="95" spans="1:14">
      <c r="A95" s="142"/>
      <c r="B95" s="142"/>
      <c r="C95" s="142"/>
      <c r="D95" s="142"/>
      <c r="E95" s="142"/>
      <c r="F95" s="142"/>
      <c r="G95" s="142"/>
      <c r="H95" s="142"/>
      <c r="I95" s="142"/>
      <c r="J95" s="142"/>
      <c r="K95" s="142"/>
      <c r="L95" s="142"/>
      <c r="M95" s="142"/>
      <c r="N95" s="142"/>
    </row>
    <row r="96" spans="1:14">
      <c r="A96" s="142"/>
      <c r="B96" s="142"/>
      <c r="C96" s="142"/>
      <c r="D96" s="142"/>
      <c r="E96" s="142"/>
      <c r="F96" s="142"/>
      <c r="G96" s="142"/>
      <c r="H96" s="142"/>
      <c r="I96" s="142"/>
      <c r="J96" s="142"/>
      <c r="K96" s="142"/>
      <c r="L96" s="142"/>
      <c r="M96" s="142"/>
      <c r="N96" s="142"/>
    </row>
    <row r="97" spans="1:14">
      <c r="A97" s="142"/>
      <c r="B97" s="142"/>
      <c r="C97" s="142"/>
      <c r="D97" s="142"/>
      <c r="E97" s="142"/>
      <c r="F97" s="142"/>
      <c r="G97" s="142"/>
      <c r="H97" s="142"/>
      <c r="I97" s="142"/>
      <c r="J97" s="142"/>
      <c r="K97" s="142"/>
      <c r="L97" s="142"/>
      <c r="M97" s="142"/>
      <c r="N97" s="142"/>
    </row>
    <row r="98" spans="1:14" ht="358.5" customHeight="1">
      <c r="A98" s="142"/>
      <c r="B98" s="142"/>
      <c r="C98" s="142"/>
      <c r="D98" s="142"/>
      <c r="E98" s="142"/>
      <c r="F98" s="142"/>
      <c r="G98" s="142"/>
      <c r="H98" s="142"/>
      <c r="I98" s="142"/>
      <c r="J98" s="142"/>
      <c r="K98" s="142"/>
      <c r="L98" s="142"/>
      <c r="M98" s="142"/>
      <c r="N98" s="142"/>
    </row>
    <row r="99" spans="1:14" ht="33.75" hidden="1" customHeight="1">
      <c r="A99" s="142"/>
      <c r="B99" s="142"/>
      <c r="C99" s="142"/>
      <c r="D99" s="142"/>
      <c r="E99" s="142"/>
      <c r="F99" s="142"/>
      <c r="G99" s="142"/>
      <c r="H99" s="142"/>
      <c r="I99" s="142"/>
      <c r="J99" s="142"/>
      <c r="K99" s="142"/>
      <c r="L99" s="142"/>
      <c r="M99" s="142"/>
      <c r="N99" s="142"/>
    </row>
    <row r="100" spans="1:14" ht="26.25" hidden="1" customHeight="1">
      <c r="A100" s="142"/>
      <c r="B100" s="142"/>
      <c r="C100" s="142"/>
      <c r="D100" s="142"/>
      <c r="E100" s="142"/>
      <c r="F100" s="142"/>
      <c r="G100" s="142"/>
      <c r="H100" s="142"/>
      <c r="I100" s="142"/>
      <c r="J100" s="142"/>
      <c r="K100" s="142"/>
      <c r="L100" s="142"/>
      <c r="M100" s="142"/>
      <c r="N100" s="142"/>
    </row>
    <row r="101" spans="1:14" ht="26.25" hidden="1" customHeight="1">
      <c r="A101" s="142"/>
      <c r="B101" s="142"/>
      <c r="C101" s="142"/>
      <c r="D101" s="142"/>
      <c r="E101" s="142"/>
      <c r="F101" s="142"/>
      <c r="G101" s="142"/>
      <c r="H101" s="142"/>
      <c r="I101" s="142"/>
      <c r="J101" s="142"/>
      <c r="K101" s="142"/>
      <c r="L101" s="142"/>
      <c r="M101" s="142"/>
      <c r="N101" s="142"/>
    </row>
    <row r="102" spans="1:14" ht="24" hidden="1" customHeight="1" thickBot="1">
      <c r="A102" s="142"/>
      <c r="B102" s="142"/>
      <c r="C102" s="142"/>
      <c r="D102" s="142"/>
      <c r="E102" s="142"/>
      <c r="F102" s="142"/>
      <c r="G102" s="142"/>
      <c r="H102" s="142"/>
      <c r="I102" s="142"/>
      <c r="J102" s="142"/>
      <c r="K102" s="142"/>
      <c r="L102" s="142"/>
      <c r="M102" s="142"/>
      <c r="N102" s="142"/>
    </row>
    <row r="103" spans="1:14" ht="147.75" customHeight="1">
      <c r="A103" s="41" t="s">
        <v>6</v>
      </c>
      <c r="B103" s="41"/>
      <c r="C103" s="41"/>
      <c r="D103" s="41"/>
      <c r="E103" s="41"/>
      <c r="F103" s="41"/>
      <c r="G103" s="41"/>
      <c r="H103" s="41"/>
      <c r="I103" s="41"/>
      <c r="J103" s="41"/>
      <c r="K103" s="41"/>
      <c r="L103" s="41"/>
      <c r="M103" s="41"/>
      <c r="N103" s="41"/>
    </row>
    <row r="104" spans="1:14" ht="45.75" hidden="1">
      <c r="A104" s="92" t="s">
        <v>140</v>
      </c>
      <c r="B104" s="41"/>
      <c r="C104" s="41"/>
      <c r="D104" s="41"/>
      <c r="E104" s="41"/>
      <c r="F104" s="41"/>
      <c r="G104" s="41"/>
      <c r="H104" s="41"/>
      <c r="I104" s="41"/>
      <c r="J104" s="41"/>
      <c r="K104" s="41"/>
      <c r="L104" s="41"/>
      <c r="M104" s="41"/>
      <c r="N104" s="41"/>
    </row>
    <row r="105" spans="1:14" ht="183" customHeight="1">
      <c r="A105" s="41"/>
      <c r="B105" s="41"/>
      <c r="C105" s="41"/>
      <c r="D105" s="41"/>
      <c r="E105" s="41"/>
      <c r="F105" s="41"/>
      <c r="G105" s="41"/>
      <c r="H105" s="41"/>
      <c r="I105" s="41"/>
      <c r="J105" s="41"/>
      <c r="K105" s="41"/>
      <c r="L105" s="41"/>
      <c r="M105" s="41"/>
      <c r="N105" s="41"/>
    </row>
    <row r="106" spans="1:14" ht="408" customHeight="1">
      <c r="A106" s="41"/>
      <c r="B106" s="41"/>
      <c r="C106" s="41"/>
      <c r="D106" s="41"/>
      <c r="E106" s="41"/>
      <c r="F106" s="41"/>
      <c r="G106" s="41"/>
      <c r="H106" s="41"/>
      <c r="I106" s="41"/>
      <c r="J106" s="41"/>
      <c r="K106" s="41"/>
      <c r="L106" s="41"/>
      <c r="M106" s="41"/>
      <c r="N106" s="41"/>
    </row>
  </sheetData>
  <sheetProtection selectLockedCells="1" selectUnlockedCells="1"/>
  <mergeCells count="13">
    <mergeCell ref="A94:N102"/>
    <mergeCell ref="A17:N17"/>
    <mergeCell ref="A12:N13"/>
    <mergeCell ref="A28:N38"/>
    <mergeCell ref="A43:N54"/>
    <mergeCell ref="A58:N65"/>
    <mergeCell ref="A1:N1"/>
    <mergeCell ref="A93:N93"/>
    <mergeCell ref="A9:N10"/>
    <mergeCell ref="A19:N24"/>
    <mergeCell ref="A69:N77"/>
    <mergeCell ref="A27:N27"/>
    <mergeCell ref="A81:N90"/>
  </mergeCells>
  <pageMargins left="0.7" right="0.7" top="0.75" bottom="0.75" header="0.3" footer="0.3"/>
  <pageSetup scale="26" orientation="portrait" r:id="rId1"/>
  <rowBreaks count="1" manualBreakCount="1">
    <brk id="66" max="16" man="1"/>
  </rowBreaks>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dimension ref="A1:J24"/>
  <sheetViews>
    <sheetView view="pageBreakPreview" zoomScale="60" workbookViewId="0">
      <selection activeCell="J11" sqref="J11:J12"/>
    </sheetView>
  </sheetViews>
  <sheetFormatPr defaultRowHeight="15.75"/>
  <cols>
    <col min="1" max="1" width="8.85546875" style="94" customWidth="1"/>
    <col min="2" max="2" width="25.140625" style="94" customWidth="1"/>
    <col min="3" max="3" width="21" style="94" customWidth="1"/>
    <col min="4" max="4" width="21.7109375" style="94" customWidth="1"/>
    <col min="5" max="5" width="17.42578125" style="94" customWidth="1"/>
    <col min="6" max="6" width="20.7109375" style="94" customWidth="1"/>
    <col min="7" max="7" width="22.85546875" style="94" customWidth="1"/>
    <col min="8" max="8" width="22.140625" style="94" customWidth="1"/>
    <col min="9" max="9" width="17.42578125" style="94" customWidth="1"/>
    <col min="10" max="10" width="16.28515625" style="94" customWidth="1"/>
    <col min="11" max="16384" width="9.140625" style="94"/>
  </cols>
  <sheetData>
    <row r="1" spans="1:10">
      <c r="A1" s="3" t="s">
        <v>7</v>
      </c>
      <c r="B1" s="114"/>
      <c r="C1" s="114"/>
      <c r="D1" s="114"/>
      <c r="E1" s="114"/>
      <c r="F1" s="114"/>
      <c r="G1" s="114"/>
      <c r="H1" s="114"/>
      <c r="I1" s="114"/>
      <c r="J1" s="114"/>
    </row>
    <row r="2" spans="1:10">
      <c r="A2" s="3" t="s">
        <v>8</v>
      </c>
      <c r="B2" s="114"/>
      <c r="C2" s="114"/>
      <c r="D2" s="114"/>
      <c r="E2" s="114"/>
      <c r="F2" s="114"/>
      <c r="G2" s="114"/>
      <c r="H2" s="114"/>
      <c r="I2" s="114"/>
      <c r="J2" s="114"/>
    </row>
    <row r="3" spans="1:10" ht="16.5" thickBot="1">
      <c r="A3" s="3" t="s">
        <v>9</v>
      </c>
      <c r="B3" s="114"/>
      <c r="C3" s="114"/>
      <c r="D3" s="114"/>
      <c r="E3" s="114"/>
      <c r="F3" s="114"/>
      <c r="G3" s="114"/>
      <c r="H3" s="114"/>
      <c r="I3" s="114"/>
      <c r="J3" s="114"/>
    </row>
    <row r="4" spans="1:10" ht="48" thickBot="1">
      <c r="A4" s="32" t="s">
        <v>10</v>
      </c>
      <c r="B4" s="95" t="s">
        <v>11</v>
      </c>
      <c r="C4" s="148" t="s">
        <v>12</v>
      </c>
      <c r="D4" s="149"/>
      <c r="E4" s="149"/>
      <c r="F4" s="150" t="s">
        <v>13</v>
      </c>
      <c r="G4" s="151"/>
      <c r="H4" s="150" t="s">
        <v>14</v>
      </c>
      <c r="I4" s="151"/>
      <c r="J4" s="114"/>
    </row>
    <row r="5" spans="1:10" ht="30.75" customHeight="1" thickBot="1">
      <c r="A5" s="152" t="s">
        <v>15</v>
      </c>
      <c r="B5" s="153"/>
      <c r="C5" s="153"/>
      <c r="D5" s="153"/>
      <c r="E5" s="153"/>
      <c r="F5" s="153"/>
      <c r="G5" s="153"/>
      <c r="H5" s="153"/>
      <c r="I5" s="154"/>
      <c r="J5" s="114"/>
    </row>
    <row r="6" spans="1:10">
      <c r="A6" s="114"/>
      <c r="B6" s="114"/>
      <c r="C6" s="114"/>
      <c r="D6" s="114"/>
      <c r="E6" s="114"/>
      <c r="F6" s="114"/>
      <c r="G6" s="114"/>
      <c r="H6" s="114"/>
      <c r="I6" s="114"/>
      <c r="J6" s="114"/>
    </row>
    <row r="7" spans="1:10">
      <c r="A7" s="114"/>
      <c r="B7" s="114"/>
      <c r="C7" s="114"/>
      <c r="D7" s="114"/>
      <c r="E7" s="114"/>
      <c r="F7" s="114"/>
      <c r="G7" s="114"/>
      <c r="H7" s="114"/>
      <c r="I7" s="114"/>
      <c r="J7" s="114"/>
    </row>
    <row r="8" spans="1:10">
      <c r="A8" s="114"/>
      <c r="B8" s="114"/>
      <c r="C8" s="114"/>
      <c r="D8" s="114"/>
      <c r="E8" s="114"/>
      <c r="F8" s="114"/>
      <c r="G8" s="114"/>
      <c r="H8" s="114"/>
      <c r="I8" s="114"/>
      <c r="J8" s="114"/>
    </row>
    <row r="9" spans="1:10" ht="18.75">
      <c r="A9" s="52" t="s">
        <v>16</v>
      </c>
      <c r="B9" s="114"/>
      <c r="C9" s="114"/>
      <c r="D9" s="114"/>
      <c r="E9" s="114"/>
      <c r="F9" s="114"/>
      <c r="G9" s="114"/>
      <c r="H9" s="108"/>
      <c r="I9" s="114"/>
      <c r="J9" s="114"/>
    </row>
    <row r="10" spans="1:10" ht="19.5" thickBot="1">
      <c r="A10" s="52" t="s">
        <v>17</v>
      </c>
      <c r="B10" s="114"/>
      <c r="C10" s="114"/>
      <c r="D10" s="114"/>
      <c r="E10" s="114"/>
      <c r="F10" s="114"/>
      <c r="G10" s="114"/>
      <c r="H10" s="114"/>
      <c r="I10" s="114"/>
      <c r="J10" s="114"/>
    </row>
    <row r="11" spans="1:10" ht="30.75" customHeight="1" thickBot="1">
      <c r="A11" s="146" t="s">
        <v>10</v>
      </c>
      <c r="B11" s="146" t="s">
        <v>11</v>
      </c>
      <c r="C11" s="155" t="s">
        <v>155</v>
      </c>
      <c r="D11" s="156"/>
      <c r="E11" s="157"/>
      <c r="F11" s="158" t="s">
        <v>156</v>
      </c>
      <c r="G11" s="160" t="s">
        <v>157</v>
      </c>
      <c r="H11" s="162" t="s">
        <v>147</v>
      </c>
      <c r="I11" s="146" t="s">
        <v>150</v>
      </c>
      <c r="J11" s="146" t="s">
        <v>151</v>
      </c>
    </row>
    <row r="12" spans="1:10" ht="146.25" customHeight="1" thickBot="1">
      <c r="A12" s="147"/>
      <c r="B12" s="147"/>
      <c r="C12" s="118" t="s">
        <v>154</v>
      </c>
      <c r="D12" s="118" t="s">
        <v>158</v>
      </c>
      <c r="E12" s="118" t="s">
        <v>18</v>
      </c>
      <c r="F12" s="159"/>
      <c r="G12" s="161"/>
      <c r="H12" s="163"/>
      <c r="I12" s="147"/>
      <c r="J12" s="147"/>
    </row>
    <row r="13" spans="1:10" ht="16.5" thickBot="1">
      <c r="A13" s="37">
        <v>1</v>
      </c>
      <c r="B13" s="98">
        <v>2</v>
      </c>
      <c r="C13" s="4">
        <v>3</v>
      </c>
      <c r="D13" s="4">
        <v>4</v>
      </c>
      <c r="E13" s="4">
        <v>5</v>
      </c>
      <c r="F13" s="38">
        <v>6</v>
      </c>
      <c r="G13" s="38">
        <v>7</v>
      </c>
      <c r="H13" s="38">
        <v>8</v>
      </c>
      <c r="I13" s="38">
        <v>9</v>
      </c>
      <c r="J13" s="38">
        <v>10</v>
      </c>
    </row>
    <row r="14" spans="1:10" ht="36" customHeight="1" thickBot="1">
      <c r="A14" s="37">
        <v>11000</v>
      </c>
      <c r="B14" s="38" t="s">
        <v>19</v>
      </c>
      <c r="C14" s="96">
        <v>6398365</v>
      </c>
      <c r="D14" s="96">
        <v>1598437.22</v>
      </c>
      <c r="E14" s="96">
        <f>D14/C14*100</f>
        <v>24.981963673532224</v>
      </c>
      <c r="F14" s="96">
        <f>3493111.19+2195613.8+600031.01</f>
        <v>6288756</v>
      </c>
      <c r="G14" s="96">
        <f>768823.11+467232.9+124099.43</f>
        <v>1360155.44</v>
      </c>
      <c r="H14" s="119">
        <f>888419.42+708.75+41222.88+157592.15+1023.63+271188.61</f>
        <v>1360155.44</v>
      </c>
      <c r="I14" s="96">
        <f>H14/G14*100</f>
        <v>100</v>
      </c>
      <c r="J14" s="97">
        <f>H14/F14</f>
        <v>0.21628370380405917</v>
      </c>
    </row>
    <row r="15" spans="1:10" ht="36" customHeight="1" thickBot="1">
      <c r="A15" s="37">
        <v>13000</v>
      </c>
      <c r="B15" s="38" t="s">
        <v>20</v>
      </c>
      <c r="C15" s="96">
        <v>1758000</v>
      </c>
      <c r="D15" s="96">
        <v>152404.17000000001</v>
      </c>
      <c r="E15" s="96">
        <f t="shared" ref="E15:E19" si="0">D15/C15*100</f>
        <v>8.6691791808873724</v>
      </c>
      <c r="F15" s="96">
        <f>538982+1104777+60000</f>
        <v>1703759</v>
      </c>
      <c r="G15" s="96">
        <f>175000+350000+30000</f>
        <v>555000</v>
      </c>
      <c r="H15" s="96">
        <f>83139.12+122420.48+17808.66</f>
        <v>223368.25999999998</v>
      </c>
      <c r="I15" s="96">
        <f t="shared" ref="I15:I19" si="1">H15/G15*100</f>
        <v>40.246533333333332</v>
      </c>
      <c r="J15" s="97">
        <f t="shared" ref="J15:J19" si="2">H15/F15</f>
        <v>0.13110320180260235</v>
      </c>
    </row>
    <row r="16" spans="1:10" ht="36" customHeight="1" thickBot="1">
      <c r="A16" s="37">
        <v>13200</v>
      </c>
      <c r="B16" s="38" t="s">
        <v>21</v>
      </c>
      <c r="C16" s="96">
        <v>221000</v>
      </c>
      <c r="D16" s="96">
        <v>65497.25</v>
      </c>
      <c r="E16" s="96">
        <f t="shared" si="0"/>
        <v>29.636764705882353</v>
      </c>
      <c r="F16" s="96">
        <v>241000</v>
      </c>
      <c r="G16" s="96">
        <v>72000</v>
      </c>
      <c r="H16" s="96">
        <v>62132.83</v>
      </c>
      <c r="I16" s="96">
        <f t="shared" si="1"/>
        <v>86.295597222222227</v>
      </c>
      <c r="J16" s="97">
        <f t="shared" si="2"/>
        <v>0.25781257261410789</v>
      </c>
    </row>
    <row r="17" spans="1:10" ht="36" customHeight="1" thickBot="1">
      <c r="A17" s="37">
        <v>21000</v>
      </c>
      <c r="B17" s="38" t="s">
        <v>22</v>
      </c>
      <c r="C17" s="96">
        <v>30000</v>
      </c>
      <c r="D17" s="96">
        <v>4000</v>
      </c>
      <c r="E17" s="96">
        <f t="shared" si="0"/>
        <v>13.333333333333334</v>
      </c>
      <c r="F17" s="96">
        <v>60000</v>
      </c>
      <c r="G17" s="96">
        <v>60000</v>
      </c>
      <c r="H17" s="96">
        <v>29320</v>
      </c>
      <c r="I17" s="96">
        <f t="shared" si="1"/>
        <v>48.866666666666667</v>
      </c>
      <c r="J17" s="97">
        <f t="shared" si="2"/>
        <v>0.48866666666666669</v>
      </c>
    </row>
    <row r="18" spans="1:10" ht="36" customHeight="1" thickBot="1">
      <c r="A18" s="37">
        <v>30000</v>
      </c>
      <c r="B18" s="38" t="s">
        <v>23</v>
      </c>
      <c r="C18" s="96">
        <v>324000</v>
      </c>
      <c r="D18" s="96">
        <v>0</v>
      </c>
      <c r="E18" s="96">
        <f t="shared" si="0"/>
        <v>0</v>
      </c>
      <c r="F18" s="96">
        <v>1096000</v>
      </c>
      <c r="G18" s="96">
        <v>896000</v>
      </c>
      <c r="H18" s="96">
        <v>137155.54999999999</v>
      </c>
      <c r="I18" s="96">
        <f t="shared" si="1"/>
        <v>15.307539062499998</v>
      </c>
      <c r="J18" s="97">
        <f t="shared" si="2"/>
        <v>0.12514192518248174</v>
      </c>
    </row>
    <row r="19" spans="1:10" ht="36" customHeight="1" thickBot="1">
      <c r="A19" s="37"/>
      <c r="B19" s="38" t="s">
        <v>24</v>
      </c>
      <c r="C19" s="106">
        <f>SUM(C14:C18)</f>
        <v>8731365</v>
      </c>
      <c r="D19" s="106">
        <f>SUM(D14:D18)</f>
        <v>1820338.64</v>
      </c>
      <c r="E19" s="106">
        <f t="shared" si="0"/>
        <v>20.848271032078031</v>
      </c>
      <c r="F19" s="106">
        <f>SUM(F14:F18)</f>
        <v>9389515</v>
      </c>
      <c r="G19" s="106">
        <f>SUM(G14:G18)</f>
        <v>2943155.44</v>
      </c>
      <c r="H19" s="106">
        <f>SUM(H14:H18)</f>
        <v>1812132.08</v>
      </c>
      <c r="I19" s="106">
        <f t="shared" si="1"/>
        <v>61.571062655120933</v>
      </c>
      <c r="J19" s="107">
        <f t="shared" si="2"/>
        <v>0.19299528037390642</v>
      </c>
    </row>
    <row r="22" spans="1:10">
      <c r="H22" s="120"/>
    </row>
    <row r="23" spans="1:10">
      <c r="H23" s="120"/>
    </row>
    <row r="24" spans="1:10">
      <c r="H24" s="120"/>
    </row>
  </sheetData>
  <mergeCells count="12">
    <mergeCell ref="I11:I12"/>
    <mergeCell ref="J11:J12"/>
    <mergeCell ref="C4:E4"/>
    <mergeCell ref="F4:G4"/>
    <mergeCell ref="H4:I4"/>
    <mergeCell ref="A5:I5"/>
    <mergeCell ref="A11:A12"/>
    <mergeCell ref="B11:B12"/>
    <mergeCell ref="C11:E11"/>
    <mergeCell ref="F11:F12"/>
    <mergeCell ref="G11:G12"/>
    <mergeCell ref="H11:H12"/>
  </mergeCells>
  <pageMargins left="0.7" right="0.7" top="0.75" bottom="0.75" header="0.3" footer="0.3"/>
  <pageSetup scale="46" orientation="portrait" r:id="rId1"/>
</worksheet>
</file>

<file path=xl/worksheets/sheet4.xml><?xml version="1.0" encoding="utf-8"?>
<worksheet xmlns="http://schemas.openxmlformats.org/spreadsheetml/2006/main" xmlns:r="http://schemas.openxmlformats.org/officeDocument/2006/relationships">
  <dimension ref="A1:N130"/>
  <sheetViews>
    <sheetView view="pageBreakPreview" zoomScale="60" workbookViewId="0">
      <selection activeCell="G107" sqref="G107"/>
    </sheetView>
  </sheetViews>
  <sheetFormatPr defaultRowHeight="18.75"/>
  <cols>
    <col min="1" max="1" width="8.5703125" style="109" customWidth="1"/>
    <col min="2" max="2" width="50.7109375" style="109" customWidth="1"/>
    <col min="3" max="3" width="20.85546875" style="109" customWidth="1"/>
    <col min="4" max="4" width="19.140625" style="109" customWidth="1"/>
    <col min="5" max="5" width="17.5703125" style="109" customWidth="1"/>
    <col min="6" max="6" width="20.140625" style="109" customWidth="1"/>
    <col min="7" max="7" width="20.28515625" style="109" customWidth="1"/>
    <col min="8" max="8" width="21.7109375" style="109" customWidth="1"/>
    <col min="9" max="9" width="9.140625" style="109"/>
    <col min="10" max="10" width="13.5703125" style="109" bestFit="1" customWidth="1"/>
    <col min="11" max="11" width="14.85546875" style="109" bestFit="1" customWidth="1"/>
    <col min="12" max="12" width="13.5703125" style="109" customWidth="1"/>
    <col min="13" max="13" width="20.5703125" style="109" customWidth="1"/>
    <col min="14" max="14" width="10.28515625" style="109" bestFit="1" customWidth="1"/>
    <col min="15" max="16384" width="9.140625" style="109"/>
  </cols>
  <sheetData>
    <row r="1" spans="1:14">
      <c r="A1" s="52" t="s">
        <v>20</v>
      </c>
    </row>
    <row r="2" spans="1:14" ht="19.5" thickBot="1">
      <c r="A2" s="52" t="s">
        <v>25</v>
      </c>
    </row>
    <row r="3" spans="1:14" ht="19.5" thickBot="1">
      <c r="A3" s="53"/>
      <c r="B3" s="54"/>
      <c r="C3" s="54"/>
      <c r="D3" s="54"/>
      <c r="E3" s="54"/>
      <c r="F3" s="54"/>
      <c r="G3" s="54"/>
      <c r="H3" s="54"/>
    </row>
    <row r="4" spans="1:14" ht="37.5">
      <c r="A4" s="55">
        <v>13000</v>
      </c>
      <c r="B4" s="56" t="s">
        <v>26</v>
      </c>
      <c r="C4" s="121" t="s">
        <v>152</v>
      </c>
      <c r="D4" s="121" t="s">
        <v>159</v>
      </c>
      <c r="E4" s="121" t="s">
        <v>18</v>
      </c>
      <c r="F4" s="56" t="s">
        <v>160</v>
      </c>
      <c r="G4" s="121" t="s">
        <v>161</v>
      </c>
      <c r="H4" s="121" t="s">
        <v>18</v>
      </c>
    </row>
    <row r="5" spans="1:14" ht="34.5" customHeight="1">
      <c r="A5" s="57">
        <v>13100</v>
      </c>
      <c r="B5" s="57" t="s">
        <v>132</v>
      </c>
      <c r="C5" s="58">
        <f>C6+C7</f>
        <v>413800</v>
      </c>
      <c r="D5" s="58">
        <f>D6+D7</f>
        <v>44242.21</v>
      </c>
      <c r="E5" s="59">
        <f>D5/C5</f>
        <v>0.10691689221846302</v>
      </c>
      <c r="F5" s="103">
        <f>F6+F7</f>
        <v>380868</v>
      </c>
      <c r="G5" s="85">
        <f>G7+G6</f>
        <v>91538.47</v>
      </c>
      <c r="H5" s="102">
        <f>G5/F5</f>
        <v>0.24034171944085617</v>
      </c>
      <c r="K5" s="60"/>
    </row>
    <row r="6" spans="1:14">
      <c r="A6" s="61">
        <v>13130</v>
      </c>
      <c r="B6" s="61" t="s">
        <v>120</v>
      </c>
      <c r="C6" s="62">
        <v>40000</v>
      </c>
      <c r="D6" s="62">
        <v>1651.2</v>
      </c>
      <c r="E6" s="59">
        <f t="shared" ref="E6:E21" si="0">D6/C6</f>
        <v>4.1280000000000004E-2</v>
      </c>
      <c r="F6" s="88">
        <v>40000</v>
      </c>
      <c r="G6" s="85">
        <v>877.2</v>
      </c>
      <c r="H6" s="102">
        <f t="shared" ref="H6:H7" si="1">G6/F6</f>
        <v>2.1930000000000002E-2</v>
      </c>
      <c r="K6" s="63"/>
      <c r="L6" s="63"/>
    </row>
    <row r="7" spans="1:14">
      <c r="A7" s="61">
        <v>13140</v>
      </c>
      <c r="B7" s="61" t="s">
        <v>121</v>
      </c>
      <c r="C7" s="62">
        <v>373800</v>
      </c>
      <c r="D7" s="62">
        <v>42591.01</v>
      </c>
      <c r="E7" s="59">
        <f t="shared" si="0"/>
        <v>0.11394063670411986</v>
      </c>
      <c r="F7" s="88">
        <v>340868</v>
      </c>
      <c r="G7" s="85">
        <v>90661.27</v>
      </c>
      <c r="H7" s="102">
        <f t="shared" si="1"/>
        <v>0.26597178379900727</v>
      </c>
      <c r="K7" s="63"/>
      <c r="L7" s="63"/>
    </row>
    <row r="8" spans="1:14">
      <c r="A8" s="64"/>
      <c r="B8" s="64"/>
      <c r="C8" s="65"/>
      <c r="D8" s="65"/>
      <c r="E8" s="59"/>
      <c r="F8" s="88"/>
      <c r="G8" s="85"/>
      <c r="H8" s="122"/>
      <c r="K8" s="63"/>
      <c r="L8" s="63"/>
    </row>
    <row r="9" spans="1:14">
      <c r="A9" s="64"/>
      <c r="B9" s="64"/>
      <c r="C9" s="64"/>
      <c r="D9" s="64"/>
      <c r="E9" s="59"/>
      <c r="F9" s="88"/>
      <c r="G9" s="85"/>
      <c r="H9" s="123"/>
      <c r="J9" s="60"/>
      <c r="K9" s="63"/>
      <c r="L9" s="63"/>
    </row>
    <row r="10" spans="1:14" ht="37.5" customHeight="1">
      <c r="A10" s="57">
        <v>13200</v>
      </c>
      <c r="B10" s="57" t="s">
        <v>27</v>
      </c>
      <c r="C10" s="66">
        <v>180322.44</v>
      </c>
      <c r="D10" s="58">
        <f>D11+D12+D13+D14+D15</f>
        <v>65497.249999999993</v>
      </c>
      <c r="E10" s="59">
        <f t="shared" si="0"/>
        <v>0.36322295771951618</v>
      </c>
      <c r="F10" s="82">
        <f>F11+F12+F13+F14+F15</f>
        <v>241000</v>
      </c>
      <c r="G10" s="85">
        <f>G11+G12+G13+G14+G15</f>
        <v>62132.83</v>
      </c>
      <c r="H10" s="124">
        <f>G10/F10*100</f>
        <v>25.78125726141079</v>
      </c>
      <c r="K10" s="63"/>
      <c r="L10" s="63"/>
      <c r="N10" s="60"/>
    </row>
    <row r="11" spans="1:14" ht="24" customHeight="1">
      <c r="A11" s="61"/>
      <c r="B11" s="61" t="s">
        <v>28</v>
      </c>
      <c r="C11" s="62">
        <v>98382.44</v>
      </c>
      <c r="D11" s="62">
        <v>36038.67</v>
      </c>
      <c r="E11" s="59">
        <f t="shared" si="0"/>
        <v>0.36631201665663099</v>
      </c>
      <c r="F11" s="88">
        <v>120000</v>
      </c>
      <c r="G11" s="85">
        <v>27049.78</v>
      </c>
      <c r="H11" s="124">
        <f t="shared" ref="H11:H15" si="2">G11/F11*100</f>
        <v>22.541483333333332</v>
      </c>
      <c r="L11" s="63"/>
    </row>
    <row r="12" spans="1:14" ht="24" customHeight="1">
      <c r="A12" s="61"/>
      <c r="B12" s="61" t="s">
        <v>29</v>
      </c>
      <c r="C12" s="62">
        <v>13150</v>
      </c>
      <c r="D12" s="62">
        <v>3049.34</v>
      </c>
      <c r="E12" s="59">
        <f t="shared" si="0"/>
        <v>0.23188897338403042</v>
      </c>
      <c r="F12" s="88">
        <v>18000</v>
      </c>
      <c r="G12" s="85">
        <v>3315.89</v>
      </c>
      <c r="H12" s="124">
        <f t="shared" si="2"/>
        <v>18.421611111111112</v>
      </c>
      <c r="K12" s="60"/>
      <c r="L12" s="63"/>
    </row>
    <row r="13" spans="1:14" ht="24" customHeight="1">
      <c r="A13" s="61"/>
      <c r="B13" s="61" t="s">
        <v>30</v>
      </c>
      <c r="C13" s="62">
        <v>2500</v>
      </c>
      <c r="D13" s="62">
        <v>438.5</v>
      </c>
      <c r="E13" s="59">
        <f t="shared" si="0"/>
        <v>0.1754</v>
      </c>
      <c r="F13" s="88">
        <v>6000</v>
      </c>
      <c r="G13" s="85">
        <v>1041.71</v>
      </c>
      <c r="H13" s="124">
        <f t="shared" si="2"/>
        <v>17.361833333333333</v>
      </c>
      <c r="K13" s="60"/>
    </row>
    <row r="14" spans="1:14" ht="24" customHeight="1">
      <c r="A14" s="61"/>
      <c r="B14" s="61" t="s">
        <v>31</v>
      </c>
      <c r="C14" s="62">
        <v>32040</v>
      </c>
      <c r="D14" s="62">
        <v>19526.68</v>
      </c>
      <c r="E14" s="59"/>
      <c r="F14" s="88">
        <v>42000</v>
      </c>
      <c r="G14" s="85">
        <v>22630.48</v>
      </c>
      <c r="H14" s="124">
        <f t="shared" si="2"/>
        <v>53.882095238095239</v>
      </c>
    </row>
    <row r="15" spans="1:14" ht="24" customHeight="1">
      <c r="A15" s="61"/>
      <c r="B15" s="61" t="s">
        <v>32</v>
      </c>
      <c r="C15" s="62">
        <v>34250</v>
      </c>
      <c r="D15" s="62">
        <v>6444.06</v>
      </c>
      <c r="E15" s="59">
        <f t="shared" si="0"/>
        <v>0.1881477372262774</v>
      </c>
      <c r="F15" s="88">
        <v>55000</v>
      </c>
      <c r="G15" s="85">
        <v>8094.97</v>
      </c>
      <c r="H15" s="124">
        <f t="shared" si="2"/>
        <v>14.718127272727275</v>
      </c>
      <c r="K15" s="60"/>
    </row>
    <row r="16" spans="1:14">
      <c r="E16" s="59"/>
      <c r="F16" s="88"/>
      <c r="G16" s="85"/>
      <c r="H16" s="125"/>
      <c r="K16" s="60"/>
    </row>
    <row r="17" spans="1:11">
      <c r="E17" s="59"/>
      <c r="F17" s="88"/>
      <c r="G17" s="85"/>
      <c r="H17" s="125"/>
    </row>
    <row r="18" spans="1:11">
      <c r="A18" s="57">
        <v>13300</v>
      </c>
      <c r="B18" s="57" t="s">
        <v>33</v>
      </c>
      <c r="C18" s="66">
        <f>C19+C20+C21</f>
        <v>104600</v>
      </c>
      <c r="D18" s="66">
        <f>D19+D20+D21</f>
        <v>7852.56</v>
      </c>
      <c r="E18" s="59">
        <f t="shared" si="0"/>
        <v>7.507227533460803E-2</v>
      </c>
      <c r="F18" s="82">
        <f>F19+F20+F21</f>
        <v>117600</v>
      </c>
      <c r="G18" s="85">
        <f>G19+G20</f>
        <v>18297.199999999997</v>
      </c>
      <c r="H18" s="126">
        <f>G18/F18*100</f>
        <v>15.558843537414962</v>
      </c>
      <c r="J18" s="60"/>
      <c r="K18" s="60"/>
    </row>
    <row r="19" spans="1:11">
      <c r="A19" s="61">
        <v>13310</v>
      </c>
      <c r="B19" s="61" t="s">
        <v>34</v>
      </c>
      <c r="C19" s="62">
        <v>3600</v>
      </c>
      <c r="D19" s="62">
        <v>300</v>
      </c>
      <c r="E19" s="59">
        <f t="shared" si="0"/>
        <v>8.3333333333333329E-2</v>
      </c>
      <c r="F19" s="88">
        <v>3600</v>
      </c>
      <c r="G19" s="85">
        <v>915.51</v>
      </c>
      <c r="H19" s="126">
        <f t="shared" ref="H19:H21" si="3">G19/F19*100</f>
        <v>25.430833333333336</v>
      </c>
    </row>
    <row r="20" spans="1:11">
      <c r="A20" s="61">
        <v>13320</v>
      </c>
      <c r="B20" s="61" t="s">
        <v>35</v>
      </c>
      <c r="C20" s="62">
        <v>100000</v>
      </c>
      <c r="D20" s="62">
        <v>7552.56</v>
      </c>
      <c r="E20" s="59">
        <f t="shared" si="0"/>
        <v>7.5525599999999998E-2</v>
      </c>
      <c r="F20" s="88">
        <v>113000</v>
      </c>
      <c r="G20" s="85">
        <v>17381.689999999999</v>
      </c>
      <c r="H20" s="126">
        <f t="shared" si="3"/>
        <v>15.382026548672565</v>
      </c>
    </row>
    <row r="21" spans="1:11">
      <c r="A21" s="61">
        <v>13330</v>
      </c>
      <c r="B21" s="61" t="s">
        <v>36</v>
      </c>
      <c r="C21" s="62">
        <v>1000</v>
      </c>
      <c r="D21" s="62"/>
      <c r="E21" s="59">
        <f t="shared" si="0"/>
        <v>0</v>
      </c>
      <c r="F21" s="88">
        <v>1000</v>
      </c>
      <c r="G21" s="88">
        <v>0</v>
      </c>
      <c r="H21" s="126">
        <f t="shared" si="3"/>
        <v>0</v>
      </c>
    </row>
    <row r="22" spans="1:11">
      <c r="A22" s="61">
        <v>13340</v>
      </c>
      <c r="B22" s="61" t="s">
        <v>37</v>
      </c>
      <c r="C22" s="62"/>
      <c r="D22" s="61" t="s">
        <v>141</v>
      </c>
      <c r="E22" s="61"/>
      <c r="F22" s="88"/>
      <c r="G22" s="88">
        <v>0</v>
      </c>
      <c r="H22" s="127"/>
    </row>
    <row r="23" spans="1:11">
      <c r="A23" s="64"/>
      <c r="B23" s="64"/>
      <c r="C23" s="65"/>
      <c r="D23" s="64"/>
      <c r="E23" s="64"/>
      <c r="F23" s="88"/>
      <c r="G23" s="85"/>
      <c r="H23" s="128"/>
    </row>
    <row r="24" spans="1:11">
      <c r="F24" s="88"/>
      <c r="G24" s="85"/>
      <c r="H24" s="60"/>
    </row>
    <row r="25" spans="1:11">
      <c r="A25" s="57">
        <v>13400</v>
      </c>
      <c r="B25" s="57" t="s">
        <v>38</v>
      </c>
      <c r="C25" s="66">
        <f>C26+C29+C30+C31+C32</f>
        <v>180000</v>
      </c>
      <c r="D25" s="58">
        <f>D26+D29+D30+D31+D32</f>
        <v>12776.310000000001</v>
      </c>
      <c r="E25" s="59">
        <f>D25/C25</f>
        <v>7.0979500000000001E-2</v>
      </c>
      <c r="F25" s="82">
        <f>F26+F29+F30+F31+F32</f>
        <v>217777</v>
      </c>
      <c r="G25" s="88">
        <f>G26+G30+G31</f>
        <v>21646.57</v>
      </c>
      <c r="H25" s="124">
        <f>G25/F25*100</f>
        <v>9.9397870298516384</v>
      </c>
      <c r="K25" s="60"/>
    </row>
    <row r="26" spans="1:11">
      <c r="A26" s="61">
        <v>13410</v>
      </c>
      <c r="B26" s="61" t="s">
        <v>39</v>
      </c>
      <c r="C26" s="62">
        <v>10000</v>
      </c>
      <c r="D26" s="62">
        <v>6159</v>
      </c>
      <c r="E26" s="62">
        <f>D26/C26*100</f>
        <v>61.59</v>
      </c>
      <c r="F26" s="88">
        <v>19777</v>
      </c>
      <c r="G26" s="88">
        <v>12009</v>
      </c>
      <c r="H26" s="124">
        <f>G26/F26*100</f>
        <v>60.722050867168932</v>
      </c>
    </row>
    <row r="27" spans="1:11">
      <c r="A27" s="61">
        <v>13420</v>
      </c>
      <c r="B27" s="61" t="s">
        <v>40</v>
      </c>
      <c r="C27" s="62">
        <v>0</v>
      </c>
      <c r="D27" s="62">
        <v>0</v>
      </c>
      <c r="E27" s="62">
        <v>0</v>
      </c>
      <c r="F27" s="88"/>
      <c r="G27" s="88">
        <v>0</v>
      </c>
      <c r="H27" s="124"/>
    </row>
    <row r="28" spans="1:11">
      <c r="A28" s="61">
        <v>13430</v>
      </c>
      <c r="B28" s="61" t="s">
        <v>41</v>
      </c>
      <c r="C28" s="62">
        <v>0</v>
      </c>
      <c r="D28" s="62">
        <v>0</v>
      </c>
      <c r="E28" s="62">
        <v>0</v>
      </c>
      <c r="F28" s="88"/>
      <c r="G28" s="88">
        <v>0</v>
      </c>
      <c r="H28" s="124"/>
    </row>
    <row r="29" spans="1:11" ht="37.5">
      <c r="A29" s="61">
        <v>13440</v>
      </c>
      <c r="B29" s="61" t="s">
        <v>42</v>
      </c>
      <c r="C29" s="62">
        <v>10000</v>
      </c>
      <c r="D29" s="62">
        <v>0</v>
      </c>
      <c r="E29" s="62">
        <f t="shared" ref="E29:E32" si="4">D29/C29*100</f>
        <v>0</v>
      </c>
      <c r="F29" s="88">
        <f>43000+15000</f>
        <v>58000</v>
      </c>
      <c r="G29" s="88">
        <v>0</v>
      </c>
      <c r="H29" s="124">
        <f>G29/F29*100</f>
        <v>0</v>
      </c>
    </row>
    <row r="30" spans="1:11">
      <c r="A30" s="61">
        <v>13450</v>
      </c>
      <c r="B30" s="61" t="s">
        <v>43</v>
      </c>
      <c r="C30" s="62">
        <v>20000</v>
      </c>
      <c r="D30" s="62">
        <v>0</v>
      </c>
      <c r="E30" s="62">
        <f t="shared" si="4"/>
        <v>0</v>
      </c>
      <c r="F30" s="88">
        <v>30000</v>
      </c>
      <c r="G30" s="88">
        <v>1830.27</v>
      </c>
      <c r="H30" s="124">
        <f t="shared" ref="H30:H32" si="5">G30/F30*100</f>
        <v>6.1009000000000002</v>
      </c>
    </row>
    <row r="31" spans="1:11">
      <c r="A31" s="61">
        <v>13460</v>
      </c>
      <c r="B31" s="61" t="s">
        <v>44</v>
      </c>
      <c r="C31" s="62">
        <v>130000</v>
      </c>
      <c r="D31" s="62">
        <v>5657.31</v>
      </c>
      <c r="E31" s="62">
        <f t="shared" si="4"/>
        <v>4.3517769230769234</v>
      </c>
      <c r="F31" s="88">
        <v>100000</v>
      </c>
      <c r="G31" s="88">
        <v>7807.3</v>
      </c>
      <c r="H31" s="124">
        <f t="shared" si="5"/>
        <v>7.8073000000000006</v>
      </c>
    </row>
    <row r="32" spans="1:11">
      <c r="A32" s="61">
        <v>13470</v>
      </c>
      <c r="B32" s="61" t="s">
        <v>45</v>
      </c>
      <c r="C32" s="62">
        <v>10000</v>
      </c>
      <c r="D32" s="62">
        <v>960</v>
      </c>
      <c r="E32" s="62">
        <f t="shared" si="4"/>
        <v>9.6</v>
      </c>
      <c r="F32" s="88">
        <v>10000</v>
      </c>
      <c r="G32" s="88">
        <v>0</v>
      </c>
      <c r="H32" s="124">
        <f t="shared" si="5"/>
        <v>0</v>
      </c>
    </row>
    <row r="33" spans="1:11">
      <c r="A33" s="61">
        <v>13870</v>
      </c>
      <c r="B33" s="61" t="s">
        <v>46</v>
      </c>
      <c r="C33" s="62">
        <v>0</v>
      </c>
      <c r="D33" s="62">
        <v>0</v>
      </c>
      <c r="E33" s="62">
        <v>0</v>
      </c>
      <c r="F33" s="88"/>
      <c r="G33" s="88"/>
      <c r="H33" s="127"/>
    </row>
    <row r="34" spans="1:11">
      <c r="A34" s="64"/>
      <c r="B34" s="64"/>
      <c r="C34" s="64"/>
      <c r="D34" s="65"/>
      <c r="E34" s="64"/>
      <c r="F34" s="88"/>
      <c r="G34" s="85"/>
      <c r="H34" s="64"/>
    </row>
    <row r="35" spans="1:11">
      <c r="F35" s="88"/>
      <c r="G35" s="85"/>
    </row>
    <row r="36" spans="1:11" ht="56.25">
      <c r="A36" s="67">
        <v>1350</v>
      </c>
      <c r="B36" s="68" t="s">
        <v>47</v>
      </c>
      <c r="C36" s="69">
        <f>C37+C39+C45</f>
        <v>170000</v>
      </c>
      <c r="D36" s="70">
        <f>D37+D38+D39+D45</f>
        <v>1442</v>
      </c>
      <c r="E36" s="69">
        <f>D36/C36*100</f>
        <v>0.84823529411764709</v>
      </c>
      <c r="F36" s="82">
        <f>F37+F39+F45</f>
        <v>256000</v>
      </c>
      <c r="G36" s="85"/>
      <c r="H36" s="129">
        <f>G36/F36*100</f>
        <v>0</v>
      </c>
      <c r="K36" s="60"/>
    </row>
    <row r="37" spans="1:11">
      <c r="A37" s="71">
        <v>13501</v>
      </c>
      <c r="B37" s="72" t="s">
        <v>51</v>
      </c>
      <c r="C37" s="73">
        <v>10000</v>
      </c>
      <c r="D37" s="74">
        <v>0</v>
      </c>
      <c r="E37" s="69">
        <f t="shared" ref="E37:E39" si="6">D37/C37*100</f>
        <v>0</v>
      </c>
      <c r="F37" s="88">
        <v>20000</v>
      </c>
      <c r="G37" s="85"/>
      <c r="H37" s="129">
        <f t="shared" ref="H37:H39" si="7">G37/F37*100</f>
        <v>0</v>
      </c>
    </row>
    <row r="38" spans="1:11">
      <c r="A38" s="71">
        <v>13502</v>
      </c>
      <c r="B38" s="72" t="s">
        <v>52</v>
      </c>
      <c r="C38" s="73">
        <v>0</v>
      </c>
      <c r="D38" s="74"/>
      <c r="E38" s="69">
        <v>0</v>
      </c>
      <c r="F38" s="88"/>
      <c r="G38" s="85"/>
      <c r="H38" s="129"/>
    </row>
    <row r="39" spans="1:11">
      <c r="A39" s="71">
        <v>13503</v>
      </c>
      <c r="B39" s="72" t="s">
        <v>53</v>
      </c>
      <c r="C39" s="73">
        <v>120000</v>
      </c>
      <c r="D39" s="74"/>
      <c r="E39" s="69">
        <f t="shared" si="6"/>
        <v>0</v>
      </c>
      <c r="F39" s="88">
        <v>140000</v>
      </c>
      <c r="G39" s="85"/>
      <c r="H39" s="129">
        <f t="shared" si="7"/>
        <v>0</v>
      </c>
    </row>
    <row r="40" spans="1:11" ht="37.5">
      <c r="A40" s="71">
        <v>13504</v>
      </c>
      <c r="B40" s="72" t="s">
        <v>54</v>
      </c>
      <c r="C40" s="73">
        <v>0</v>
      </c>
      <c r="D40" s="74"/>
      <c r="E40" s="74">
        <v>0</v>
      </c>
      <c r="F40" s="88"/>
      <c r="G40" s="85"/>
      <c r="H40" s="129"/>
    </row>
    <row r="41" spans="1:11">
      <c r="A41" s="71">
        <v>13505</v>
      </c>
      <c r="B41" s="72" t="s">
        <v>55</v>
      </c>
      <c r="C41" s="73">
        <v>0</v>
      </c>
      <c r="D41" s="74"/>
      <c r="E41" s="74">
        <v>0</v>
      </c>
      <c r="F41" s="88"/>
      <c r="G41" s="85"/>
      <c r="H41" s="129"/>
    </row>
    <row r="42" spans="1:11" ht="37.5">
      <c r="A42" s="71">
        <v>13506</v>
      </c>
      <c r="B42" s="72" t="s">
        <v>56</v>
      </c>
      <c r="C42" s="73">
        <v>0</v>
      </c>
      <c r="D42" s="74">
        <v>0</v>
      </c>
      <c r="E42" s="74">
        <v>0</v>
      </c>
      <c r="F42" s="88"/>
      <c r="G42" s="85"/>
      <c r="H42" s="129"/>
    </row>
    <row r="43" spans="1:11" ht="37.5">
      <c r="A43" s="71">
        <v>13507</v>
      </c>
      <c r="B43" s="72" t="s">
        <v>57</v>
      </c>
      <c r="C43" s="73">
        <v>0</v>
      </c>
      <c r="D43" s="74">
        <v>0</v>
      </c>
      <c r="E43" s="74">
        <v>0</v>
      </c>
      <c r="F43" s="88"/>
      <c r="G43" s="85"/>
      <c r="H43" s="129"/>
    </row>
    <row r="44" spans="1:11">
      <c r="A44" s="71">
        <v>13508</v>
      </c>
      <c r="B44" s="72" t="s">
        <v>58</v>
      </c>
      <c r="C44" s="73">
        <v>0</v>
      </c>
      <c r="D44" s="74">
        <v>0</v>
      </c>
      <c r="E44" s="74">
        <v>0</v>
      </c>
      <c r="F44" s="88"/>
      <c r="G44" s="85"/>
      <c r="H44" s="129"/>
    </row>
    <row r="45" spans="1:11">
      <c r="A45" s="71">
        <v>13509</v>
      </c>
      <c r="B45" s="72" t="s">
        <v>59</v>
      </c>
      <c r="C45" s="73">
        <v>40000</v>
      </c>
      <c r="D45" s="74">
        <v>1442</v>
      </c>
      <c r="E45" s="74">
        <f>D45/C45*100</f>
        <v>3.605</v>
      </c>
      <c r="F45" s="88">
        <v>96000</v>
      </c>
      <c r="G45" s="85"/>
      <c r="H45" s="130">
        <f>G45/F45*100</f>
        <v>0</v>
      </c>
    </row>
    <row r="46" spans="1:11">
      <c r="A46" s="76"/>
      <c r="B46" s="112"/>
      <c r="C46" s="77"/>
      <c r="D46" s="78"/>
      <c r="E46" s="78"/>
      <c r="F46" s="88"/>
      <c r="G46" s="85"/>
      <c r="H46" s="79"/>
    </row>
    <row r="47" spans="1:11">
      <c r="B47" s="113"/>
      <c r="F47" s="88"/>
      <c r="G47" s="85"/>
    </row>
    <row r="48" spans="1:11" ht="37.5">
      <c r="A48" s="67">
        <v>1360</v>
      </c>
      <c r="B48" s="68" t="s">
        <v>60</v>
      </c>
      <c r="C48" s="69">
        <f>C49+C53</f>
        <v>150000</v>
      </c>
      <c r="D48" s="69">
        <f>D49</f>
        <v>9914.1</v>
      </c>
      <c r="E48" s="69">
        <f>D48/C48*100</f>
        <v>6.6093999999999999</v>
      </c>
      <c r="F48" s="82">
        <f>F49</f>
        <v>150000</v>
      </c>
      <c r="G48" s="85">
        <f>G49</f>
        <v>5229.8599999999997</v>
      </c>
      <c r="H48" s="83">
        <f>G48/F48*100</f>
        <v>3.4865733333333329</v>
      </c>
      <c r="K48" s="60"/>
    </row>
    <row r="49" spans="1:11">
      <c r="A49" s="71">
        <v>13610</v>
      </c>
      <c r="B49" s="72" t="s">
        <v>61</v>
      </c>
      <c r="C49" s="73">
        <v>150000</v>
      </c>
      <c r="D49" s="74">
        <v>9914.1</v>
      </c>
      <c r="E49" s="74">
        <f>D49/C49*100</f>
        <v>6.6093999999999999</v>
      </c>
      <c r="F49" s="88">
        <v>150000</v>
      </c>
      <c r="G49" s="85">
        <v>5229.8599999999997</v>
      </c>
      <c r="H49" s="83">
        <f>G49/F49*100</f>
        <v>3.4865733333333329</v>
      </c>
    </row>
    <row r="50" spans="1:11" ht="37.5">
      <c r="A50" s="71">
        <v>13620</v>
      </c>
      <c r="B50" s="72" t="s">
        <v>62</v>
      </c>
      <c r="C50" s="73">
        <v>0</v>
      </c>
      <c r="D50" s="74">
        <v>0</v>
      </c>
      <c r="E50" s="74"/>
      <c r="F50" s="88"/>
      <c r="G50" s="88">
        <v>0</v>
      </c>
      <c r="H50" s="131"/>
    </row>
    <row r="51" spans="1:11">
      <c r="A51" s="71">
        <v>13630</v>
      </c>
      <c r="B51" s="72" t="s">
        <v>63</v>
      </c>
      <c r="C51" s="73">
        <v>0</v>
      </c>
      <c r="D51" s="74">
        <v>0</v>
      </c>
      <c r="E51" s="74"/>
      <c r="F51" s="88"/>
      <c r="G51" s="88">
        <v>0</v>
      </c>
      <c r="H51" s="131"/>
    </row>
    <row r="52" spans="1:11">
      <c r="A52" s="71">
        <v>13640</v>
      </c>
      <c r="B52" s="72" t="s">
        <v>64</v>
      </c>
      <c r="C52" s="73">
        <v>0</v>
      </c>
      <c r="D52" s="74">
        <v>0</v>
      </c>
      <c r="E52" s="74"/>
      <c r="F52" s="88"/>
      <c r="G52" s="88">
        <v>0</v>
      </c>
      <c r="H52" s="131"/>
    </row>
    <row r="53" spans="1:11">
      <c r="A53" s="71">
        <v>13650</v>
      </c>
      <c r="B53" s="72" t="s">
        <v>65</v>
      </c>
      <c r="C53" s="73">
        <v>0</v>
      </c>
      <c r="D53" s="74"/>
      <c r="E53" s="74"/>
      <c r="F53" s="88"/>
      <c r="G53" s="88">
        <v>0</v>
      </c>
      <c r="H53" s="131"/>
    </row>
    <row r="54" spans="1:11">
      <c r="A54" s="71">
        <v>13660</v>
      </c>
      <c r="B54" s="72" t="s">
        <v>66</v>
      </c>
      <c r="C54" s="73">
        <v>0</v>
      </c>
      <c r="D54" s="74"/>
      <c r="E54" s="75"/>
      <c r="F54" s="88"/>
      <c r="G54" s="88">
        <v>0</v>
      </c>
      <c r="H54" s="131"/>
    </row>
    <row r="55" spans="1:11">
      <c r="A55" s="71">
        <v>13670</v>
      </c>
      <c r="B55" s="72" t="s">
        <v>67</v>
      </c>
      <c r="C55" s="73">
        <v>0</v>
      </c>
      <c r="D55" s="74"/>
      <c r="E55" s="75"/>
      <c r="F55" s="88"/>
      <c r="G55" s="88">
        <v>0</v>
      </c>
      <c r="H55" s="132"/>
    </row>
    <row r="56" spans="1:11">
      <c r="A56" s="71">
        <v>13680</v>
      </c>
      <c r="B56" s="72" t="s">
        <v>68</v>
      </c>
      <c r="C56" s="73">
        <v>0</v>
      </c>
      <c r="D56" s="75"/>
      <c r="E56" s="75"/>
      <c r="F56" s="88"/>
      <c r="G56" s="85"/>
      <c r="H56" s="132"/>
    </row>
    <row r="57" spans="1:11">
      <c r="A57" s="71">
        <v>13681</v>
      </c>
      <c r="B57" s="72" t="s">
        <v>69</v>
      </c>
      <c r="C57" s="73">
        <v>0</v>
      </c>
      <c r="D57" s="75"/>
      <c r="E57" s="75"/>
      <c r="F57" s="88"/>
      <c r="G57" s="85"/>
      <c r="H57" s="132"/>
    </row>
    <row r="58" spans="1:11">
      <c r="A58" s="165"/>
      <c r="B58" s="167"/>
      <c r="C58" s="169"/>
      <c r="D58" s="170"/>
      <c r="E58" s="170"/>
      <c r="F58" s="88"/>
      <c r="G58" s="85"/>
      <c r="H58" s="170"/>
    </row>
    <row r="59" spans="1:11">
      <c r="A59" s="166"/>
      <c r="B59" s="168"/>
      <c r="C59" s="170"/>
      <c r="D59" s="172"/>
      <c r="E59" s="172"/>
      <c r="F59" s="88"/>
      <c r="G59" s="85"/>
      <c r="H59" s="172"/>
    </row>
    <row r="60" spans="1:11">
      <c r="A60" s="165"/>
      <c r="B60" s="167"/>
      <c r="C60" s="171"/>
      <c r="D60" s="170"/>
      <c r="E60" s="170"/>
      <c r="F60" s="88"/>
      <c r="G60" s="85"/>
      <c r="H60" s="170"/>
    </row>
    <row r="61" spans="1:11" ht="37.5">
      <c r="A61" s="67">
        <v>1370</v>
      </c>
      <c r="B61" s="68" t="s">
        <v>70</v>
      </c>
      <c r="C61" s="69">
        <v>60000</v>
      </c>
      <c r="D61" s="70">
        <f>D63+D68+D69</f>
        <v>1722.78</v>
      </c>
      <c r="E61" s="69">
        <f>D61/C61*100</f>
        <v>2.8712999999999997</v>
      </c>
      <c r="F61" s="82">
        <f>F68+F69</f>
        <v>60000</v>
      </c>
      <c r="G61" s="85">
        <f>G69</f>
        <v>6032.45</v>
      </c>
      <c r="H61" s="129">
        <f>G61/F61*100</f>
        <v>10.054083333333333</v>
      </c>
      <c r="K61" s="60"/>
    </row>
    <row r="62" spans="1:11">
      <c r="A62" s="71">
        <v>13710</v>
      </c>
      <c r="B62" s="72" t="s">
        <v>71</v>
      </c>
      <c r="C62" s="73">
        <v>0</v>
      </c>
      <c r="D62" s="75"/>
      <c r="E62" s="75"/>
      <c r="F62" s="88"/>
      <c r="G62" s="85"/>
      <c r="H62" s="129"/>
    </row>
    <row r="63" spans="1:11">
      <c r="A63" s="71">
        <v>13720</v>
      </c>
      <c r="B63" s="72" t="s">
        <v>72</v>
      </c>
      <c r="C63" s="73">
        <v>50000</v>
      </c>
      <c r="D63" s="74"/>
      <c r="E63" s="74">
        <f>D63/C63*100</f>
        <v>0</v>
      </c>
      <c r="F63" s="88"/>
      <c r="G63" s="85"/>
      <c r="H63" s="129"/>
    </row>
    <row r="64" spans="1:11">
      <c r="A64" s="71">
        <v>13730</v>
      </c>
      <c r="B64" s="72" t="s">
        <v>73</v>
      </c>
      <c r="C64" s="73">
        <v>0</v>
      </c>
      <c r="D64" s="74"/>
      <c r="E64" s="75"/>
      <c r="F64" s="88"/>
      <c r="G64" s="85"/>
      <c r="H64" s="129"/>
    </row>
    <row r="65" spans="1:11">
      <c r="A65" s="71">
        <v>13740</v>
      </c>
      <c r="B65" s="72" t="s">
        <v>74</v>
      </c>
      <c r="C65" s="73">
        <v>0</v>
      </c>
      <c r="D65" s="74"/>
      <c r="E65" s="75"/>
      <c r="F65" s="88"/>
      <c r="G65" s="85"/>
      <c r="H65" s="129"/>
    </row>
    <row r="66" spans="1:11">
      <c r="A66" s="71">
        <v>13750</v>
      </c>
      <c r="B66" s="72" t="s">
        <v>75</v>
      </c>
      <c r="C66" s="73">
        <v>0</v>
      </c>
      <c r="D66" s="74"/>
      <c r="E66" s="75"/>
      <c r="F66" s="88"/>
      <c r="G66" s="85"/>
      <c r="H66" s="129"/>
    </row>
    <row r="67" spans="1:11">
      <c r="A67" s="71">
        <v>13760</v>
      </c>
      <c r="B67" s="72" t="s">
        <v>76</v>
      </c>
      <c r="C67" s="73">
        <v>0</v>
      </c>
      <c r="D67" s="74"/>
      <c r="E67" s="75"/>
      <c r="F67" s="88"/>
      <c r="G67" s="85"/>
      <c r="H67" s="129"/>
    </row>
    <row r="68" spans="1:11">
      <c r="A68" s="71">
        <v>13770</v>
      </c>
      <c r="B68" s="72" t="s">
        <v>77</v>
      </c>
      <c r="C68" s="73">
        <v>10000</v>
      </c>
      <c r="D68" s="74"/>
      <c r="E68" s="74">
        <f>D68/C68*100</f>
        <v>0</v>
      </c>
      <c r="F68" s="88">
        <v>10000</v>
      </c>
      <c r="G68" s="85"/>
      <c r="H68" s="129">
        <f t="shared" ref="H68:H69" si="8">G68/F68*100</f>
        <v>0</v>
      </c>
    </row>
    <row r="69" spans="1:11">
      <c r="A69" s="71">
        <v>13780</v>
      </c>
      <c r="B69" s="72" t="s">
        <v>78</v>
      </c>
      <c r="C69" s="73">
        <v>60000</v>
      </c>
      <c r="D69" s="74">
        <v>1722.78</v>
      </c>
      <c r="E69" s="74"/>
      <c r="F69" s="88">
        <v>50000</v>
      </c>
      <c r="G69" s="85">
        <v>6032.45</v>
      </c>
      <c r="H69" s="129">
        <f t="shared" si="8"/>
        <v>12.0649</v>
      </c>
    </row>
    <row r="70" spans="1:11">
      <c r="A70" s="76"/>
      <c r="B70" s="112"/>
      <c r="C70" s="77"/>
      <c r="E70" s="78"/>
      <c r="F70" s="88"/>
      <c r="G70" s="85"/>
      <c r="H70" s="80"/>
    </row>
    <row r="71" spans="1:11">
      <c r="B71" s="113"/>
      <c r="F71" s="88"/>
      <c r="G71" s="85"/>
      <c r="H71" s="85"/>
    </row>
    <row r="72" spans="1:11" ht="37.5">
      <c r="A72" s="67">
        <v>1380</v>
      </c>
      <c r="B72" s="68" t="s">
        <v>79</v>
      </c>
      <c r="C72" s="70">
        <f>C74</f>
        <v>0</v>
      </c>
      <c r="D72" s="81"/>
      <c r="E72" s="81" t="s">
        <v>50</v>
      </c>
      <c r="F72" s="88"/>
      <c r="G72" s="85">
        <f>G74</f>
        <v>3410.34</v>
      </c>
      <c r="H72" s="133"/>
    </row>
    <row r="73" spans="1:11">
      <c r="A73" s="71">
        <v>13810</v>
      </c>
      <c r="B73" s="72" t="s">
        <v>80</v>
      </c>
      <c r="C73" s="73">
        <v>0</v>
      </c>
      <c r="D73" s="75"/>
      <c r="E73" s="75"/>
      <c r="F73" s="88"/>
      <c r="G73" s="85"/>
      <c r="H73" s="132"/>
    </row>
    <row r="74" spans="1:11">
      <c r="A74" s="71">
        <v>13820</v>
      </c>
      <c r="B74" s="72" t="s">
        <v>81</v>
      </c>
      <c r="C74" s="73">
        <v>0</v>
      </c>
      <c r="D74" s="75"/>
      <c r="E74" s="75"/>
      <c r="F74" s="88"/>
      <c r="G74" s="85">
        <v>3410.34</v>
      </c>
      <c r="H74" s="132"/>
    </row>
    <row r="75" spans="1:11">
      <c r="A75" s="71">
        <v>13821</v>
      </c>
      <c r="B75" s="72" t="s">
        <v>82</v>
      </c>
      <c r="C75" s="73">
        <v>0</v>
      </c>
      <c r="D75" s="75"/>
      <c r="E75" s="75"/>
      <c r="F75" s="88"/>
      <c r="G75" s="85"/>
      <c r="H75" s="132"/>
    </row>
    <row r="76" spans="1:11">
      <c r="A76" s="71">
        <v>13830</v>
      </c>
      <c r="B76" s="72" t="s">
        <v>83</v>
      </c>
      <c r="C76" s="73"/>
      <c r="D76" s="75"/>
      <c r="E76" s="75"/>
      <c r="F76" s="88"/>
      <c r="G76" s="85"/>
      <c r="H76" s="132"/>
    </row>
    <row r="77" spans="1:11">
      <c r="A77" s="71">
        <v>13850</v>
      </c>
      <c r="B77" s="72" t="s">
        <v>84</v>
      </c>
      <c r="C77" s="73"/>
      <c r="D77" s="75"/>
      <c r="E77" s="75"/>
      <c r="F77" s="88"/>
      <c r="G77" s="85"/>
      <c r="H77" s="132"/>
    </row>
    <row r="78" spans="1:11">
      <c r="B78" s="113"/>
      <c r="F78" s="88"/>
      <c r="G78" s="85"/>
      <c r="H78" s="85"/>
    </row>
    <row r="79" spans="1:11">
      <c r="A79" s="111"/>
      <c r="B79" s="113"/>
      <c r="F79" s="88"/>
      <c r="G79" s="85"/>
      <c r="H79" s="85"/>
    </row>
    <row r="80" spans="1:11" ht="37.5">
      <c r="A80" s="67">
        <v>1395</v>
      </c>
      <c r="B80" s="68" t="s">
        <v>85</v>
      </c>
      <c r="C80" s="69">
        <f>C81+C83</f>
        <v>28500</v>
      </c>
      <c r="D80" s="81">
        <f>D81</f>
        <v>145</v>
      </c>
      <c r="E80" s="69">
        <f>D80/C80*100</f>
        <v>0.50877192982456143</v>
      </c>
      <c r="F80" s="82">
        <f>F81+F83+F82</f>
        <v>33614</v>
      </c>
      <c r="G80" s="85">
        <f>G81+G82</f>
        <v>1378.25</v>
      </c>
      <c r="H80" s="70">
        <f>G80/F80*100</f>
        <v>4.1002260962694121</v>
      </c>
      <c r="K80" s="60"/>
    </row>
    <row r="81" spans="1:11">
      <c r="A81" s="71">
        <v>13951</v>
      </c>
      <c r="B81" s="72" t="s">
        <v>139</v>
      </c>
      <c r="C81" s="73">
        <v>21000</v>
      </c>
      <c r="D81" s="75">
        <v>145</v>
      </c>
      <c r="E81" s="74">
        <f t="shared" ref="E81" si="9">D81/C81*100</f>
        <v>0.69047619047619047</v>
      </c>
      <c r="F81" s="88">
        <v>25000</v>
      </c>
      <c r="G81" s="85">
        <v>265</v>
      </c>
      <c r="H81" s="70">
        <f t="shared" ref="H81:H83" si="10">G81/F81*100</f>
        <v>1.06</v>
      </c>
    </row>
    <row r="82" spans="1:11">
      <c r="A82" s="71">
        <v>13918</v>
      </c>
      <c r="B82" s="134" t="s">
        <v>162</v>
      </c>
      <c r="C82" s="73"/>
      <c r="D82" s="75"/>
      <c r="E82" s="74"/>
      <c r="F82" s="88">
        <v>1114</v>
      </c>
      <c r="G82" s="135">
        <v>1113.25</v>
      </c>
      <c r="H82" s="70">
        <f t="shared" si="10"/>
        <v>99.932675044883297</v>
      </c>
    </row>
    <row r="83" spans="1:11">
      <c r="A83" s="71">
        <v>13953</v>
      </c>
      <c r="B83" s="72" t="s">
        <v>86</v>
      </c>
      <c r="C83" s="73">
        <v>7500</v>
      </c>
      <c r="D83" s="74"/>
      <c r="E83" s="75"/>
      <c r="F83" s="88">
        <v>7500</v>
      </c>
      <c r="G83" s="85"/>
      <c r="H83" s="70">
        <f t="shared" si="10"/>
        <v>0</v>
      </c>
    </row>
    <row r="84" spans="1:11">
      <c r="A84" s="76"/>
      <c r="B84" s="112"/>
      <c r="C84" s="77"/>
      <c r="D84" s="110"/>
      <c r="E84" s="110"/>
      <c r="F84" s="88"/>
      <c r="G84" s="85"/>
      <c r="H84" s="75"/>
    </row>
    <row r="85" spans="1:11">
      <c r="B85" s="113"/>
      <c r="F85" s="88"/>
      <c r="G85" s="85"/>
      <c r="H85" s="85"/>
    </row>
    <row r="86" spans="1:11">
      <c r="A86" s="67">
        <v>1400</v>
      </c>
      <c r="B86" s="68" t="s">
        <v>87</v>
      </c>
      <c r="C86" s="69">
        <f>C87+C88+C89+C90</f>
        <v>285000</v>
      </c>
      <c r="D86" s="70">
        <f>D87+D88+D89+D90</f>
        <v>50521.26</v>
      </c>
      <c r="E86" s="69">
        <f>D86/C86*100</f>
        <v>17.726757894736842</v>
      </c>
      <c r="F86" s="82">
        <f>F87+F88+F89+F90</f>
        <v>308900</v>
      </c>
      <c r="G86" s="85">
        <f>G87+G88+G89+G90</f>
        <v>46037.920000000006</v>
      </c>
      <c r="H86" s="69">
        <f>G86/F86*100</f>
        <v>14.903826481061836</v>
      </c>
      <c r="K86" s="60"/>
    </row>
    <row r="87" spans="1:11">
      <c r="A87" s="71">
        <v>14010</v>
      </c>
      <c r="B87" s="72" t="s">
        <v>88</v>
      </c>
      <c r="C87" s="73">
        <v>30000</v>
      </c>
      <c r="D87" s="74">
        <v>1870.4</v>
      </c>
      <c r="E87" s="69">
        <f t="shared" ref="E87:E90" si="11">D87/C87*100</f>
        <v>6.2346666666666666</v>
      </c>
      <c r="F87" s="88">
        <v>36400</v>
      </c>
      <c r="G87" s="85">
        <v>1502.63</v>
      </c>
      <c r="H87" s="69">
        <f t="shared" ref="H87:H90" si="12">G87/F87*100</f>
        <v>4.1281043956043959</v>
      </c>
    </row>
    <row r="88" spans="1:11">
      <c r="A88" s="71">
        <v>14020</v>
      </c>
      <c r="B88" s="72" t="s">
        <v>89</v>
      </c>
      <c r="C88" s="73">
        <v>175000</v>
      </c>
      <c r="D88" s="74">
        <v>28992.86</v>
      </c>
      <c r="E88" s="69">
        <f t="shared" si="11"/>
        <v>16.567348571428571</v>
      </c>
      <c r="F88" s="88">
        <v>175000</v>
      </c>
      <c r="G88" s="85">
        <v>29492.74</v>
      </c>
      <c r="H88" s="69">
        <f t="shared" si="12"/>
        <v>16.852994285714288</v>
      </c>
    </row>
    <row r="89" spans="1:11">
      <c r="A89" s="71">
        <v>14040</v>
      </c>
      <c r="B89" s="72" t="s">
        <v>90</v>
      </c>
      <c r="C89" s="73">
        <v>35000</v>
      </c>
      <c r="D89" s="74">
        <v>7043</v>
      </c>
      <c r="E89" s="69">
        <f t="shared" si="11"/>
        <v>20.122857142857143</v>
      </c>
      <c r="F89" s="88">
        <v>40500</v>
      </c>
      <c r="G89" s="85">
        <v>7791.11</v>
      </c>
      <c r="H89" s="69">
        <f t="shared" si="12"/>
        <v>19.237308641975311</v>
      </c>
    </row>
    <row r="90" spans="1:11">
      <c r="A90" s="71">
        <v>14050</v>
      </c>
      <c r="B90" s="72" t="s">
        <v>91</v>
      </c>
      <c r="C90" s="73">
        <v>45000</v>
      </c>
      <c r="D90" s="74">
        <v>12615</v>
      </c>
      <c r="E90" s="69">
        <f t="shared" si="11"/>
        <v>28.033333333333331</v>
      </c>
      <c r="F90" s="88">
        <v>57000</v>
      </c>
      <c r="G90" s="85">
        <v>7251.44</v>
      </c>
      <c r="H90" s="69">
        <f t="shared" si="12"/>
        <v>12.721824561403508</v>
      </c>
    </row>
    <row r="91" spans="1:11">
      <c r="A91" s="111"/>
      <c r="B91" s="113"/>
      <c r="F91" s="88"/>
      <c r="G91" s="85"/>
      <c r="H91" s="85"/>
    </row>
    <row r="92" spans="1:11">
      <c r="B92" s="113"/>
      <c r="F92" s="88"/>
      <c r="G92" s="85"/>
      <c r="H92" s="85"/>
    </row>
    <row r="93" spans="1:11" ht="37.5">
      <c r="A93" s="67">
        <v>1420</v>
      </c>
      <c r="B93" s="68" t="s">
        <v>92</v>
      </c>
      <c r="C93" s="69">
        <f>C94+C96</f>
        <v>40000</v>
      </c>
      <c r="D93" s="70">
        <f>D94+D95+D96</f>
        <v>9265.1</v>
      </c>
      <c r="E93" s="82">
        <f>D93/C93*100</f>
        <v>23.162750000000003</v>
      </c>
      <c r="F93" s="82">
        <f>F94+F96</f>
        <v>45000</v>
      </c>
      <c r="G93" s="88">
        <f>G96</f>
        <v>1641.45</v>
      </c>
      <c r="H93" s="136">
        <f>G93/F93*100</f>
        <v>3.6476666666666673</v>
      </c>
      <c r="K93" s="60"/>
    </row>
    <row r="94" spans="1:11">
      <c r="A94" s="71">
        <v>14210</v>
      </c>
      <c r="B94" s="72" t="s">
        <v>93</v>
      </c>
      <c r="C94" s="73">
        <v>20000</v>
      </c>
      <c r="D94" s="74">
        <v>5282.5</v>
      </c>
      <c r="E94" s="80">
        <f>D94/C94*100</f>
        <v>26.412500000000001</v>
      </c>
      <c r="F94" s="88">
        <v>20000</v>
      </c>
      <c r="G94" s="88">
        <v>0</v>
      </c>
      <c r="H94" s="136">
        <f t="shared" ref="H94:H96" si="13">G94/F94*100</f>
        <v>0</v>
      </c>
    </row>
    <row r="95" spans="1:11">
      <c r="A95" s="71">
        <v>14220</v>
      </c>
      <c r="B95" s="72" t="s">
        <v>94</v>
      </c>
      <c r="C95" s="73">
        <v>0</v>
      </c>
      <c r="D95" s="74">
        <v>0</v>
      </c>
      <c r="E95" s="80">
        <v>0</v>
      </c>
      <c r="F95" s="88"/>
      <c r="G95" s="88">
        <v>0</v>
      </c>
      <c r="H95" s="136"/>
    </row>
    <row r="96" spans="1:11">
      <c r="A96" s="71">
        <v>14230</v>
      </c>
      <c r="B96" s="72" t="s">
        <v>95</v>
      </c>
      <c r="C96" s="73">
        <v>20000</v>
      </c>
      <c r="D96" s="74">
        <v>3982.6</v>
      </c>
      <c r="E96" s="80">
        <f>D96/C96*100</f>
        <v>19.913</v>
      </c>
      <c r="F96" s="88">
        <v>25000</v>
      </c>
      <c r="G96" s="88">
        <v>1641.45</v>
      </c>
      <c r="H96" s="136">
        <f t="shared" si="13"/>
        <v>6.5658000000000012</v>
      </c>
    </row>
    <row r="97" spans="1:13">
      <c r="A97" s="76"/>
      <c r="B97" s="112"/>
      <c r="C97" s="77"/>
      <c r="D97" s="78"/>
      <c r="E97" s="110"/>
      <c r="F97" s="88"/>
      <c r="G97" s="85"/>
      <c r="H97" s="80"/>
    </row>
    <row r="98" spans="1:13">
      <c r="B98" s="113"/>
      <c r="F98" s="88"/>
      <c r="G98" s="85"/>
      <c r="H98" s="85"/>
    </row>
    <row r="99" spans="1:13" ht="37.5">
      <c r="A99" s="67">
        <v>1430</v>
      </c>
      <c r="B99" s="68" t="s">
        <v>96</v>
      </c>
      <c r="C99" s="69">
        <f>C100</f>
        <v>100850.18</v>
      </c>
      <c r="D99" s="69">
        <f>D100</f>
        <v>14522.85</v>
      </c>
      <c r="E99" s="70">
        <f>D99/C99*100</f>
        <v>14.400420504951009</v>
      </c>
      <c r="F99" s="82">
        <f>F100</f>
        <v>134000</v>
      </c>
      <c r="G99" s="85">
        <f>G100</f>
        <v>28155.75</v>
      </c>
      <c r="H99" s="70">
        <f>G99/F99*100</f>
        <v>21.011753731343283</v>
      </c>
      <c r="K99" s="60"/>
      <c r="M99" s="60"/>
    </row>
    <row r="100" spans="1:13">
      <c r="A100" s="71">
        <v>14310</v>
      </c>
      <c r="B100" s="72" t="s">
        <v>97</v>
      </c>
      <c r="C100" s="73">
        <v>100850.18</v>
      </c>
      <c r="D100" s="74">
        <v>14522.85</v>
      </c>
      <c r="E100" s="80">
        <f>D100/C100*100</f>
        <v>14.400420504951009</v>
      </c>
      <c r="F100" s="88">
        <v>134000</v>
      </c>
      <c r="G100" s="85">
        <v>28155.75</v>
      </c>
      <c r="H100" s="70">
        <f t="shared" ref="H100:H107" si="14">G100/F100*100</f>
        <v>21.011753731343283</v>
      </c>
      <c r="M100" s="60"/>
    </row>
    <row r="101" spans="1:13">
      <c r="A101" s="76"/>
      <c r="B101" s="112"/>
      <c r="C101" s="77"/>
      <c r="D101" s="110"/>
      <c r="E101" s="84"/>
      <c r="F101" s="88"/>
      <c r="G101" s="85"/>
      <c r="H101" s="70"/>
    </row>
    <row r="102" spans="1:13">
      <c r="F102" s="88"/>
      <c r="G102" s="85"/>
      <c r="H102" s="70"/>
    </row>
    <row r="103" spans="1:13">
      <c r="A103" s="85">
        <v>14410</v>
      </c>
      <c r="B103" s="86" t="s">
        <v>119</v>
      </c>
      <c r="C103" s="103">
        <v>1396</v>
      </c>
      <c r="D103" s="82"/>
      <c r="E103" s="87"/>
      <c r="F103" s="88"/>
      <c r="G103" s="85"/>
      <c r="H103" s="70"/>
    </row>
    <row r="104" spans="1:13">
      <c r="A104" s="85"/>
      <c r="B104" s="85"/>
      <c r="C104" s="88">
        <v>1396</v>
      </c>
      <c r="D104" s="85"/>
      <c r="E104" s="85"/>
      <c r="F104" s="88"/>
      <c r="G104" s="85"/>
      <c r="H104" s="70"/>
      <c r="K104" s="60"/>
    </row>
    <row r="105" spans="1:13">
      <c r="A105" s="85">
        <v>14420</v>
      </c>
      <c r="B105" s="85"/>
      <c r="C105" s="85"/>
      <c r="D105" s="74"/>
      <c r="E105" s="85"/>
      <c r="F105" s="88"/>
      <c r="G105" s="85"/>
      <c r="H105" s="70"/>
    </row>
    <row r="106" spans="1:13">
      <c r="C106" s="85"/>
      <c r="D106" s="85"/>
      <c r="E106" s="85"/>
      <c r="F106" s="88"/>
      <c r="G106" s="85"/>
      <c r="H106" s="70"/>
    </row>
    <row r="107" spans="1:13">
      <c r="A107" s="85" t="s">
        <v>163</v>
      </c>
      <c r="B107" s="85"/>
      <c r="C107" s="82">
        <f>C103+C99+C93+C86+C80+C61+C48+C36+C25+C18+C10+C5</f>
        <v>1714468.6199999999</v>
      </c>
      <c r="D107" s="82">
        <v>217901.42</v>
      </c>
      <c r="E107" s="104">
        <f>D107/C107*100</f>
        <v>12.709560120149648</v>
      </c>
      <c r="F107" s="82">
        <f>F5+F10+F18+F25+F36+F48+F61+F80+F86+F93+F99</f>
        <v>1944759</v>
      </c>
      <c r="G107" s="103">
        <f>G5+G10+G18+G25+G48+G61+G72+G80+G86+G93+G99</f>
        <v>285501.09000000003</v>
      </c>
      <c r="H107" s="70">
        <f t="shared" si="14"/>
        <v>14.680538308345662</v>
      </c>
    </row>
    <row r="108" spans="1:13">
      <c r="D108" s="60"/>
      <c r="G108" s="60"/>
    </row>
    <row r="110" spans="1:13">
      <c r="A110" s="52"/>
      <c r="G110" s="60"/>
      <c r="H110" s="60"/>
    </row>
    <row r="111" spans="1:13">
      <c r="A111" s="164"/>
      <c r="B111" s="164"/>
      <c r="C111" s="164"/>
      <c r="D111" s="164"/>
      <c r="E111" s="164"/>
      <c r="F111" s="164"/>
      <c r="G111" s="164"/>
      <c r="H111" s="164"/>
    </row>
    <row r="112" spans="1:13">
      <c r="A112" s="164"/>
      <c r="B112" s="164"/>
      <c r="C112" s="164"/>
      <c r="D112" s="164"/>
      <c r="E112" s="164"/>
      <c r="F112" s="164"/>
      <c r="G112" s="164"/>
      <c r="H112" s="164"/>
    </row>
    <row r="113" spans="1:8">
      <c r="A113" s="164"/>
      <c r="B113" s="164"/>
      <c r="C113" s="164"/>
      <c r="D113" s="164"/>
      <c r="E113" s="164"/>
      <c r="F113" s="164"/>
      <c r="G113" s="164"/>
      <c r="H113" s="164"/>
    </row>
    <row r="114" spans="1:8">
      <c r="A114" s="164"/>
      <c r="B114" s="164"/>
      <c r="C114" s="164"/>
      <c r="D114" s="164"/>
      <c r="E114" s="164"/>
      <c r="F114" s="164"/>
      <c r="G114" s="164"/>
      <c r="H114" s="164"/>
    </row>
    <row r="115" spans="1:8">
      <c r="A115" s="164"/>
      <c r="B115" s="164"/>
      <c r="C115" s="164"/>
      <c r="D115" s="164"/>
      <c r="E115" s="164"/>
      <c r="F115" s="164"/>
      <c r="G115" s="164"/>
      <c r="H115" s="164"/>
    </row>
    <row r="116" spans="1:8">
      <c r="A116" s="164"/>
      <c r="B116" s="164"/>
      <c r="C116" s="164"/>
      <c r="D116" s="164"/>
      <c r="E116" s="164"/>
      <c r="F116" s="164"/>
      <c r="G116" s="164"/>
      <c r="H116" s="164"/>
    </row>
    <row r="117" spans="1:8">
      <c r="A117" s="164"/>
      <c r="B117" s="164"/>
      <c r="C117" s="164"/>
      <c r="D117" s="164"/>
      <c r="E117" s="164"/>
      <c r="F117" s="164"/>
      <c r="G117" s="164"/>
      <c r="H117" s="164"/>
    </row>
    <row r="118" spans="1:8">
      <c r="A118" s="164"/>
      <c r="B118" s="164"/>
      <c r="C118" s="164"/>
      <c r="D118" s="164"/>
      <c r="E118" s="164"/>
      <c r="F118" s="164"/>
      <c r="G118" s="164"/>
      <c r="H118" s="164"/>
    </row>
    <row r="119" spans="1:8">
      <c r="A119" s="164"/>
      <c r="B119" s="164"/>
      <c r="C119" s="164"/>
      <c r="D119" s="164"/>
      <c r="E119" s="164"/>
      <c r="F119" s="164"/>
      <c r="G119" s="164"/>
      <c r="H119" s="164"/>
    </row>
    <row r="120" spans="1:8">
      <c r="A120" s="164"/>
      <c r="B120" s="164"/>
      <c r="C120" s="164"/>
      <c r="D120" s="164"/>
      <c r="E120" s="164"/>
      <c r="F120" s="164"/>
      <c r="G120" s="164"/>
      <c r="H120" s="164"/>
    </row>
    <row r="121" spans="1:8">
      <c r="A121" s="164"/>
      <c r="B121" s="164"/>
      <c r="C121" s="164"/>
      <c r="D121" s="164"/>
      <c r="E121" s="164"/>
      <c r="F121" s="164"/>
      <c r="G121" s="164"/>
      <c r="H121" s="164"/>
    </row>
    <row r="122" spans="1:8">
      <c r="A122" s="164"/>
      <c r="B122" s="164"/>
      <c r="C122" s="164"/>
      <c r="D122" s="164"/>
      <c r="E122" s="164"/>
      <c r="F122" s="164"/>
      <c r="G122" s="164"/>
      <c r="H122" s="164"/>
    </row>
    <row r="123" spans="1:8">
      <c r="A123" s="164"/>
      <c r="B123" s="164"/>
      <c r="C123" s="164"/>
      <c r="D123" s="164"/>
      <c r="E123" s="164"/>
      <c r="F123" s="164"/>
      <c r="G123" s="164"/>
      <c r="H123" s="164"/>
    </row>
    <row r="124" spans="1:8">
      <c r="A124" s="164"/>
      <c r="B124" s="164"/>
      <c r="C124" s="164"/>
      <c r="D124" s="164"/>
      <c r="E124" s="164"/>
      <c r="F124" s="164"/>
      <c r="G124" s="164"/>
      <c r="H124" s="164"/>
    </row>
    <row r="125" spans="1:8">
      <c r="A125" s="164"/>
      <c r="B125" s="164"/>
      <c r="C125" s="164"/>
      <c r="D125" s="164"/>
      <c r="E125" s="164"/>
      <c r="F125" s="164"/>
      <c r="G125" s="164"/>
      <c r="H125" s="164"/>
    </row>
    <row r="126" spans="1:8">
      <c r="A126" s="164"/>
      <c r="B126" s="164"/>
      <c r="C126" s="164"/>
      <c r="D126" s="164"/>
      <c r="E126" s="164"/>
      <c r="F126" s="164"/>
      <c r="G126" s="164"/>
      <c r="H126" s="164"/>
    </row>
    <row r="130" spans="7:7">
      <c r="G130" s="60"/>
    </row>
  </sheetData>
  <mergeCells count="7">
    <mergeCell ref="A111:H126"/>
    <mergeCell ref="A58:A60"/>
    <mergeCell ref="B58:B60"/>
    <mergeCell ref="C58:C60"/>
    <mergeCell ref="D58:D60"/>
    <mergeCell ref="E58:E60"/>
    <mergeCell ref="H58:H60"/>
  </mergeCells>
  <pageMargins left="0.7" right="0.7" top="0.75" bottom="0.75" header="0.3" footer="0.3"/>
  <pageSetup scale="50" orientation="portrait" r:id="rId1"/>
</worksheet>
</file>

<file path=xl/worksheets/sheet5.xml><?xml version="1.0" encoding="utf-8"?>
<worksheet xmlns="http://schemas.openxmlformats.org/spreadsheetml/2006/main" xmlns:r="http://schemas.openxmlformats.org/officeDocument/2006/relationships">
  <dimension ref="A1:J20"/>
  <sheetViews>
    <sheetView view="pageBreakPreview" zoomScale="60" workbookViewId="0">
      <selection activeCell="E14" sqref="E14"/>
    </sheetView>
  </sheetViews>
  <sheetFormatPr defaultRowHeight="15.75"/>
  <cols>
    <col min="1" max="1" width="10.42578125" style="8" bestFit="1" customWidth="1"/>
    <col min="2" max="3" width="9.140625" style="114"/>
    <col min="4" max="5" width="27.42578125" style="114" customWidth="1"/>
    <col min="6" max="6" width="20.42578125" style="8" customWidth="1"/>
    <col min="7" max="7" width="17.85546875" style="8" customWidth="1"/>
    <col min="8" max="8" width="20.7109375" style="8" customWidth="1"/>
    <col min="9" max="9" width="21.42578125" style="8" customWidth="1"/>
    <col min="10" max="10" width="20.5703125" style="114" customWidth="1"/>
    <col min="11" max="16384" width="9.140625" style="114"/>
  </cols>
  <sheetData>
    <row r="1" spans="1:10">
      <c r="B1" s="202"/>
      <c r="C1" s="202"/>
      <c r="D1" s="202"/>
    </row>
    <row r="2" spans="1:10">
      <c r="A2" s="9" t="s">
        <v>98</v>
      </c>
      <c r="B2" s="203" t="s">
        <v>125</v>
      </c>
      <c r="C2" s="203"/>
      <c r="D2" s="203"/>
      <c r="E2" s="203"/>
      <c r="F2" s="203"/>
      <c r="G2" s="203"/>
      <c r="H2" s="10"/>
    </row>
    <row r="3" spans="1:10" ht="16.5" thickBot="1">
      <c r="B3" s="204"/>
      <c r="C3" s="204"/>
      <c r="D3" s="204"/>
      <c r="E3" s="105"/>
    </row>
    <row r="4" spans="1:10" ht="16.5" thickBot="1">
      <c r="A4" s="11"/>
      <c r="B4" s="205"/>
      <c r="C4" s="205"/>
      <c r="D4" s="206"/>
      <c r="E4" s="115"/>
      <c r="F4" s="207" t="s">
        <v>153</v>
      </c>
      <c r="G4" s="208"/>
      <c r="H4" s="12"/>
      <c r="I4" s="117" t="s">
        <v>164</v>
      </c>
      <c r="J4" s="12"/>
    </row>
    <row r="5" spans="1:10" ht="29.25" customHeight="1">
      <c r="A5" s="209">
        <v>30000</v>
      </c>
      <c r="B5" s="211" t="s">
        <v>99</v>
      </c>
      <c r="C5" s="212"/>
      <c r="D5" s="213"/>
      <c r="E5" s="186" t="s">
        <v>165</v>
      </c>
      <c r="F5" s="186" t="s">
        <v>149</v>
      </c>
      <c r="G5" s="186" t="s">
        <v>102</v>
      </c>
      <c r="H5" s="186" t="s">
        <v>166</v>
      </c>
      <c r="I5" s="186" t="s">
        <v>147</v>
      </c>
      <c r="J5" s="47" t="s">
        <v>18</v>
      </c>
    </row>
    <row r="6" spans="1:10" ht="16.5" thickBot="1">
      <c r="A6" s="210"/>
      <c r="B6" s="188" t="s">
        <v>100</v>
      </c>
      <c r="C6" s="189"/>
      <c r="D6" s="190"/>
      <c r="E6" s="187"/>
      <c r="F6" s="187"/>
      <c r="G6" s="187"/>
      <c r="H6" s="187"/>
      <c r="I6" s="187"/>
      <c r="J6" s="47"/>
    </row>
    <row r="7" spans="1:10" ht="27.75" customHeight="1" thickBot="1">
      <c r="A7" s="11"/>
      <c r="B7" s="191" t="s">
        <v>104</v>
      </c>
      <c r="C7" s="191"/>
      <c r="D7" s="192"/>
      <c r="E7" s="13">
        <f>E9</f>
        <v>324000</v>
      </c>
      <c r="F7" s="13">
        <f>F9</f>
        <v>0</v>
      </c>
      <c r="G7" s="48">
        <f>F7/E7*100</f>
        <v>0</v>
      </c>
      <c r="H7" s="13">
        <f>H11+H14+H15+H16+H17+H18+H20</f>
        <v>1096000</v>
      </c>
      <c r="I7" s="13">
        <f>I16</f>
        <v>137155.54999999999</v>
      </c>
      <c r="J7" s="48">
        <f>I7/H7*100</f>
        <v>12.514192518248175</v>
      </c>
    </row>
    <row r="8" spans="1:10" ht="16.5" thickBot="1">
      <c r="B8" s="193"/>
      <c r="C8" s="193"/>
      <c r="D8" s="193"/>
      <c r="E8" s="8"/>
      <c r="G8" s="114"/>
    </row>
    <row r="9" spans="1:10">
      <c r="A9" s="194" t="s">
        <v>131</v>
      </c>
      <c r="B9" s="196" t="s">
        <v>118</v>
      </c>
      <c r="C9" s="197"/>
      <c r="D9" s="198"/>
      <c r="E9" s="174">
        <f>E11+E16+E19</f>
        <v>324000</v>
      </c>
      <c r="F9" s="174"/>
      <c r="G9" s="175"/>
      <c r="H9" s="174"/>
      <c r="I9" s="174"/>
      <c r="J9" s="175"/>
    </row>
    <row r="10" spans="1:10" ht="16.5" thickBot="1">
      <c r="A10" s="195"/>
      <c r="B10" s="199"/>
      <c r="C10" s="200"/>
      <c r="D10" s="201"/>
      <c r="E10" s="174"/>
      <c r="F10" s="174"/>
      <c r="G10" s="176"/>
      <c r="H10" s="174"/>
      <c r="I10" s="174"/>
      <c r="J10" s="176"/>
    </row>
    <row r="11" spans="1:10" ht="57.75" customHeight="1" thickBot="1">
      <c r="A11" s="14">
        <v>8001</v>
      </c>
      <c r="B11" s="177" t="s">
        <v>126</v>
      </c>
      <c r="C11" s="178"/>
      <c r="D11" s="179"/>
      <c r="E11" s="44">
        <v>10000</v>
      </c>
      <c r="F11" s="44"/>
      <c r="G11" s="7"/>
      <c r="H11" s="44">
        <v>1000</v>
      </c>
      <c r="I11" s="44"/>
      <c r="J11" s="7"/>
    </row>
    <row r="12" spans="1:10" ht="57.75" customHeight="1" thickBot="1">
      <c r="A12" s="14">
        <v>12907</v>
      </c>
      <c r="B12" s="177" t="s">
        <v>127</v>
      </c>
      <c r="C12" s="178"/>
      <c r="D12" s="179"/>
      <c r="E12" s="44"/>
      <c r="F12" s="44"/>
      <c r="G12" s="43"/>
      <c r="H12" s="44"/>
      <c r="I12" s="44"/>
      <c r="J12" s="43"/>
    </row>
    <row r="13" spans="1:10" ht="57.75" customHeight="1" thickBot="1">
      <c r="A13" s="14">
        <v>10198</v>
      </c>
      <c r="B13" s="177" t="s">
        <v>128</v>
      </c>
      <c r="C13" s="178"/>
      <c r="D13" s="179"/>
      <c r="E13" s="44"/>
      <c r="F13" s="44">
        <v>0</v>
      </c>
      <c r="G13" s="7"/>
      <c r="H13" s="44"/>
      <c r="I13" s="44"/>
      <c r="J13" s="7"/>
    </row>
    <row r="14" spans="1:10" ht="57.75" customHeight="1" thickBot="1">
      <c r="A14" s="15">
        <v>12609</v>
      </c>
      <c r="B14" s="177" t="s">
        <v>129</v>
      </c>
      <c r="C14" s="178"/>
      <c r="D14" s="179"/>
      <c r="E14" s="44"/>
      <c r="F14" s="44"/>
      <c r="G14" s="48"/>
      <c r="H14" s="44">
        <v>6125</v>
      </c>
      <c r="I14" s="44"/>
      <c r="J14" s="48"/>
    </row>
    <row r="15" spans="1:10" ht="57.75" customHeight="1" thickBot="1">
      <c r="A15" s="14">
        <v>12979</v>
      </c>
      <c r="B15" s="177" t="s">
        <v>130</v>
      </c>
      <c r="C15" s="178"/>
      <c r="D15" s="179"/>
      <c r="E15" s="45"/>
      <c r="F15" s="45"/>
      <c r="G15" s="48"/>
      <c r="H15" s="45">
        <v>393875</v>
      </c>
      <c r="I15" s="45"/>
      <c r="J15" s="48"/>
    </row>
    <row r="16" spans="1:10" ht="57.75" customHeight="1" thickBot="1">
      <c r="A16" s="14">
        <v>13431</v>
      </c>
      <c r="B16" s="180" t="s">
        <v>167</v>
      </c>
      <c r="C16" s="181"/>
      <c r="D16" s="182"/>
      <c r="E16" s="45">
        <v>300000</v>
      </c>
      <c r="F16" s="45"/>
      <c r="G16" s="48"/>
      <c r="H16" s="45">
        <v>369000</v>
      </c>
      <c r="I16" s="45">
        <v>137155.54999999999</v>
      </c>
      <c r="J16" s="48">
        <f>I16/H16*100</f>
        <v>37.169525745257445</v>
      </c>
    </row>
    <row r="17" spans="1:10" ht="57.75" customHeight="1" thickBot="1">
      <c r="A17" s="14">
        <v>14311</v>
      </c>
      <c r="B17" s="183" t="s">
        <v>168</v>
      </c>
      <c r="C17" s="184"/>
      <c r="D17" s="185"/>
      <c r="E17" s="45"/>
      <c r="F17" s="45"/>
      <c r="G17" s="48"/>
      <c r="H17" s="45">
        <v>55000</v>
      </c>
      <c r="I17" s="45"/>
      <c r="J17" s="48"/>
    </row>
    <row r="18" spans="1:10" ht="57.75" customHeight="1">
      <c r="A18" s="46">
        <v>14312</v>
      </c>
      <c r="B18" s="173" t="s">
        <v>169</v>
      </c>
      <c r="C18" s="173"/>
      <c r="D18" s="173"/>
      <c r="E18" s="45"/>
      <c r="F18" s="45"/>
      <c r="G18" s="48"/>
      <c r="H18" s="45">
        <v>1000</v>
      </c>
      <c r="I18" s="45"/>
      <c r="J18" s="48"/>
    </row>
    <row r="19" spans="1:10" ht="57.75" customHeight="1">
      <c r="A19" s="46">
        <v>14311</v>
      </c>
      <c r="B19" s="173" t="s">
        <v>170</v>
      </c>
      <c r="C19" s="173"/>
      <c r="D19" s="173"/>
      <c r="E19" s="45">
        <v>14000</v>
      </c>
      <c r="F19" s="45"/>
      <c r="G19" s="48"/>
      <c r="H19" s="45"/>
      <c r="I19" s="45"/>
      <c r="J19" s="48"/>
    </row>
    <row r="20" spans="1:10" ht="57.75" customHeight="1">
      <c r="A20" s="137">
        <v>14965</v>
      </c>
      <c r="B20" s="7" t="s">
        <v>171</v>
      </c>
      <c r="C20" s="7"/>
      <c r="D20" s="7"/>
      <c r="E20" s="44"/>
      <c r="F20" s="45"/>
      <c r="G20" s="7"/>
      <c r="H20" s="44">
        <v>270000</v>
      </c>
      <c r="I20" s="45"/>
      <c r="J20" s="7"/>
    </row>
  </sheetData>
  <mergeCells count="32">
    <mergeCell ref="A5:A6"/>
    <mergeCell ref="B5:D5"/>
    <mergeCell ref="E5:E6"/>
    <mergeCell ref="F5:F6"/>
    <mergeCell ref="G5:G6"/>
    <mergeCell ref="B1:D1"/>
    <mergeCell ref="B2:G2"/>
    <mergeCell ref="B3:D3"/>
    <mergeCell ref="B4:D4"/>
    <mergeCell ref="F4:G4"/>
    <mergeCell ref="A9:A10"/>
    <mergeCell ref="B9:D10"/>
    <mergeCell ref="E9:E10"/>
    <mergeCell ref="F9:F10"/>
    <mergeCell ref="G9:G10"/>
    <mergeCell ref="H5:H6"/>
    <mergeCell ref="I5:I6"/>
    <mergeCell ref="B6:D6"/>
    <mergeCell ref="B7:D7"/>
    <mergeCell ref="B8:D8"/>
    <mergeCell ref="B19:D19"/>
    <mergeCell ref="H9:H10"/>
    <mergeCell ref="I9:I10"/>
    <mergeCell ref="J9:J10"/>
    <mergeCell ref="B11:D11"/>
    <mergeCell ref="B12:D12"/>
    <mergeCell ref="B13:D13"/>
    <mergeCell ref="B14:D14"/>
    <mergeCell ref="B15:D15"/>
    <mergeCell ref="B16:D16"/>
    <mergeCell ref="B17:D17"/>
    <mergeCell ref="B18:D18"/>
  </mergeCells>
  <pageMargins left="0.7" right="0.7" top="0.75" bottom="0.75" header="0.3" footer="0.3"/>
  <pageSetup scale="49" orientation="portrait" r:id="rId1"/>
</worksheet>
</file>

<file path=xl/worksheets/sheet6.xml><?xml version="1.0" encoding="utf-8"?>
<worksheet xmlns="http://schemas.openxmlformats.org/spreadsheetml/2006/main" xmlns:r="http://schemas.openxmlformats.org/officeDocument/2006/relationships">
  <dimension ref="A1:H29"/>
  <sheetViews>
    <sheetView view="pageBreakPreview" zoomScale="60" workbookViewId="0">
      <selection activeCell="K26" sqref="K26"/>
    </sheetView>
  </sheetViews>
  <sheetFormatPr defaultRowHeight="15.75"/>
  <cols>
    <col min="1" max="1" width="24.42578125" style="114" customWidth="1"/>
    <col min="2" max="2" width="26.140625" style="114" customWidth="1"/>
    <col min="3" max="8" width="16.85546875" style="114" customWidth="1"/>
    <col min="9" max="16384" width="9.140625" style="114"/>
  </cols>
  <sheetData>
    <row r="1" spans="1:8" ht="16.5" thickBot="1">
      <c r="A1" s="16" t="s">
        <v>105</v>
      </c>
      <c r="B1" s="215" t="s">
        <v>106</v>
      </c>
      <c r="C1" s="215"/>
      <c r="D1" s="215"/>
      <c r="E1" s="215"/>
      <c r="F1" s="215"/>
    </row>
    <row r="2" spans="1:8" ht="16.5" thickBot="1">
      <c r="A2" s="17"/>
      <c r="B2" s="116"/>
      <c r="C2" s="115"/>
      <c r="D2" s="18" t="s">
        <v>153</v>
      </c>
      <c r="E2" s="19"/>
      <c r="F2" s="115"/>
      <c r="G2" s="18" t="s">
        <v>164</v>
      </c>
      <c r="H2" s="19"/>
    </row>
    <row r="3" spans="1:8" ht="31.5">
      <c r="A3" s="216">
        <v>21000</v>
      </c>
      <c r="B3" s="20" t="s">
        <v>107</v>
      </c>
      <c r="C3" s="186" t="s">
        <v>101</v>
      </c>
      <c r="D3" s="186" t="s">
        <v>149</v>
      </c>
      <c r="E3" s="186" t="s">
        <v>102</v>
      </c>
      <c r="F3" s="186" t="s">
        <v>101</v>
      </c>
      <c r="G3" s="186" t="s">
        <v>149</v>
      </c>
      <c r="H3" s="186" t="s">
        <v>103</v>
      </c>
    </row>
    <row r="4" spans="1:8" ht="32.25" thickBot="1">
      <c r="A4" s="217"/>
      <c r="B4" s="20" t="s">
        <v>100</v>
      </c>
      <c r="C4" s="187"/>
      <c r="D4" s="187"/>
      <c r="E4" s="187"/>
      <c r="F4" s="187"/>
      <c r="G4" s="187"/>
      <c r="H4" s="214"/>
    </row>
    <row r="5" spans="1:8" ht="53.25" customHeight="1" thickBot="1">
      <c r="A5" s="17"/>
      <c r="B5" s="21" t="s">
        <v>172</v>
      </c>
      <c r="C5" s="100">
        <v>30000</v>
      </c>
      <c r="D5" s="100">
        <f>D7</f>
        <v>4000</v>
      </c>
      <c r="E5" s="101">
        <f>D5/C5</f>
        <v>0.13333333333333333</v>
      </c>
      <c r="F5" s="100">
        <f>F8</f>
        <v>60000</v>
      </c>
      <c r="G5" s="100">
        <f>G7</f>
        <v>29320</v>
      </c>
      <c r="H5" s="101">
        <f>G5/F5</f>
        <v>0.48866666666666669</v>
      </c>
    </row>
    <row r="6" spans="1:8" ht="16.5" thickBot="1">
      <c r="B6" s="6"/>
    </row>
    <row r="7" spans="1:8" ht="16.5" thickBot="1">
      <c r="A7" s="22">
        <v>2100</v>
      </c>
      <c r="B7" s="23" t="s">
        <v>108</v>
      </c>
      <c r="C7" s="24">
        <f>C8</f>
        <v>30000</v>
      </c>
      <c r="D7" s="24">
        <f>D8</f>
        <v>4000</v>
      </c>
      <c r="E7" s="25">
        <f>E8</f>
        <v>0.13333333333333333</v>
      </c>
      <c r="F7" s="24">
        <f>F8</f>
        <v>60000</v>
      </c>
      <c r="G7" s="24">
        <v>29320</v>
      </c>
      <c r="H7" s="25">
        <f>G7/F7</f>
        <v>0.48866666666666669</v>
      </c>
    </row>
    <row r="8" spans="1:8" ht="32.25" thickBot="1">
      <c r="A8" s="26">
        <v>21110</v>
      </c>
      <c r="B8" s="27" t="s">
        <v>109</v>
      </c>
      <c r="C8" s="28">
        <v>30000</v>
      </c>
      <c r="D8" s="28">
        <v>4000</v>
      </c>
      <c r="E8" s="29">
        <f>D8/C8</f>
        <v>0.13333333333333333</v>
      </c>
      <c r="F8" s="28">
        <v>60000</v>
      </c>
      <c r="G8" s="28">
        <v>29320</v>
      </c>
      <c r="H8" s="29">
        <f>G8/F8</f>
        <v>0.48866666666666669</v>
      </c>
    </row>
    <row r="9" spans="1:8" ht="32.25" thickBot="1">
      <c r="A9" s="26">
        <v>21120</v>
      </c>
      <c r="B9" s="27" t="s">
        <v>110</v>
      </c>
      <c r="C9" s="28"/>
      <c r="D9" s="28"/>
      <c r="E9" s="30"/>
      <c r="F9" s="28"/>
      <c r="G9" s="28"/>
      <c r="H9" s="30"/>
    </row>
    <row r="10" spans="1:8" ht="32.25" thickBot="1">
      <c r="A10" s="26">
        <v>21200</v>
      </c>
      <c r="B10" s="27" t="s">
        <v>111</v>
      </c>
      <c r="C10" s="28"/>
      <c r="D10" s="28"/>
      <c r="E10" s="29"/>
      <c r="F10" s="28"/>
      <c r="G10" s="28"/>
      <c r="H10" s="29"/>
    </row>
    <row r="11" spans="1:8" ht="16.5" thickBot="1">
      <c r="B11" s="6"/>
    </row>
    <row r="12" spans="1:8" ht="16.5" thickBot="1">
      <c r="A12" s="22">
        <v>2200</v>
      </c>
      <c r="B12" s="23" t="s">
        <v>112</v>
      </c>
      <c r="C12" s="31" t="s">
        <v>48</v>
      </c>
      <c r="D12" s="31" t="s">
        <v>49</v>
      </c>
      <c r="E12" s="31" t="s">
        <v>50</v>
      </c>
      <c r="F12" s="31" t="s">
        <v>48</v>
      </c>
      <c r="G12" s="31" t="s">
        <v>49</v>
      </c>
      <c r="H12" s="31"/>
    </row>
    <row r="14" spans="1:8">
      <c r="A14" s="3"/>
    </row>
    <row r="23" spans="1:8" ht="16.5" thickBot="1">
      <c r="A23" s="3" t="s">
        <v>113</v>
      </c>
    </row>
    <row r="24" spans="1:8" ht="85.5" customHeight="1" thickBot="1">
      <c r="A24" s="32" t="s">
        <v>114</v>
      </c>
      <c r="B24" s="32" t="s">
        <v>115</v>
      </c>
      <c r="C24" s="32" t="s">
        <v>116</v>
      </c>
      <c r="D24" s="33" t="s">
        <v>148</v>
      </c>
      <c r="E24" s="34" t="s">
        <v>117</v>
      </c>
      <c r="F24" s="34" t="s">
        <v>124</v>
      </c>
      <c r="G24" s="5"/>
      <c r="H24" s="35"/>
    </row>
    <row r="25" spans="1:8" ht="16.5" thickBot="1">
      <c r="A25" s="36">
        <v>1</v>
      </c>
      <c r="B25" s="36">
        <v>2</v>
      </c>
      <c r="C25" s="36">
        <v>3</v>
      </c>
      <c r="D25" s="36">
        <v>4</v>
      </c>
      <c r="E25" s="36">
        <v>5</v>
      </c>
      <c r="F25" s="36">
        <v>6</v>
      </c>
      <c r="G25" s="5"/>
      <c r="H25" s="5"/>
    </row>
    <row r="26" spans="1:8" ht="36.75" customHeight="1" thickBot="1">
      <c r="A26" s="37" t="s">
        <v>173</v>
      </c>
      <c r="B26" s="38">
        <v>120</v>
      </c>
      <c r="C26" s="38">
        <v>120</v>
      </c>
      <c r="D26" s="99">
        <v>768823.11</v>
      </c>
      <c r="E26" s="39">
        <v>768823.11</v>
      </c>
      <c r="F26" s="40">
        <f>E26/D26</f>
        <v>1</v>
      </c>
      <c r="G26" s="5"/>
      <c r="H26" s="5"/>
    </row>
    <row r="27" spans="1:8" ht="36.75" customHeight="1" thickBot="1">
      <c r="A27" s="37" t="s">
        <v>122</v>
      </c>
      <c r="B27" s="38">
        <v>190</v>
      </c>
      <c r="C27" s="38">
        <v>170</v>
      </c>
      <c r="D27" s="99">
        <v>467232.9</v>
      </c>
      <c r="E27" s="39">
        <v>467232.9</v>
      </c>
      <c r="F27" s="40">
        <f t="shared" ref="F27:F29" si="0">E27/D27</f>
        <v>1</v>
      </c>
      <c r="G27" s="5"/>
      <c r="H27" s="5"/>
    </row>
    <row r="28" spans="1:8" ht="36.75" customHeight="1" thickBot="1">
      <c r="A28" s="37" t="s">
        <v>123</v>
      </c>
      <c r="B28" s="38">
        <v>43</v>
      </c>
      <c r="C28" s="38">
        <v>39</v>
      </c>
      <c r="D28" s="99">
        <v>124099.43</v>
      </c>
      <c r="E28" s="39">
        <v>124099.43</v>
      </c>
      <c r="F28" s="40">
        <f t="shared" si="0"/>
        <v>1</v>
      </c>
      <c r="G28" s="5"/>
      <c r="H28" s="5"/>
    </row>
    <row r="29" spans="1:8" ht="36.75" customHeight="1" thickBot="1">
      <c r="A29" s="37" t="s">
        <v>24</v>
      </c>
      <c r="B29" s="38">
        <f>SUM(B26:B28)</f>
        <v>353</v>
      </c>
      <c r="C29" s="38">
        <f>SUM(C26:C28)</f>
        <v>329</v>
      </c>
      <c r="D29" s="99">
        <f>SUM(D26:D28)</f>
        <v>1360155.44</v>
      </c>
      <c r="E29" s="39">
        <f>SUM(E26:E28)</f>
        <v>1360155.44</v>
      </c>
      <c r="F29" s="40">
        <f t="shared" si="0"/>
        <v>1</v>
      </c>
      <c r="G29" s="5"/>
      <c r="H29" s="5"/>
    </row>
  </sheetData>
  <mergeCells count="8">
    <mergeCell ref="G3:G4"/>
    <mergeCell ref="H3:H4"/>
    <mergeCell ref="B1:F1"/>
    <mergeCell ref="A3:A4"/>
    <mergeCell ref="C3:C4"/>
    <mergeCell ref="D3:D4"/>
    <mergeCell ref="E3:E4"/>
    <mergeCell ref="F3:F4"/>
  </mergeCells>
  <pageMargins left="0.7" right="0.7" top="0.75" bottom="0.75" header="0.3" footer="0.3"/>
  <pageSetup scale="59" orientation="portrait" r:id="rId1"/>
</worksheet>
</file>

<file path=xl/worksheets/sheet7.xml><?xml version="1.0" encoding="utf-8"?>
<worksheet xmlns="http://schemas.openxmlformats.org/spreadsheetml/2006/main" xmlns:r="http://schemas.openxmlformats.org/officeDocument/2006/relationships">
  <dimension ref="A3:I242"/>
  <sheetViews>
    <sheetView topLeftCell="A16" zoomScaleNormal="100" workbookViewId="0">
      <selection activeCell="H241" sqref="H241"/>
    </sheetView>
  </sheetViews>
  <sheetFormatPr defaultRowHeight="12.75"/>
  <cols>
    <col min="1" max="1" width="5.140625" style="218" customWidth="1"/>
    <col min="2" max="2" width="9.140625" style="218" hidden="1" customWidth="1"/>
    <col min="3" max="3" width="9.140625" style="218"/>
    <col min="4" max="4" width="56.140625" style="218" customWidth="1"/>
    <col min="5" max="5" width="14.85546875" style="221" customWidth="1"/>
    <col min="6" max="6" width="16.5703125" style="221" customWidth="1"/>
    <col min="7" max="7" width="15.28515625" style="218" customWidth="1"/>
    <col min="8" max="8" width="9.140625" style="218"/>
    <col min="9" max="9" width="13.85546875" style="218" customWidth="1"/>
    <col min="10" max="256" width="9.140625" style="218"/>
    <col min="257" max="257" width="5.140625" style="218" customWidth="1"/>
    <col min="258" max="258" width="0" style="218" hidden="1" customWidth="1"/>
    <col min="259" max="259" width="9.140625" style="218"/>
    <col min="260" max="260" width="56.140625" style="218" customWidth="1"/>
    <col min="261" max="261" width="14.85546875" style="218" customWidth="1"/>
    <col min="262" max="262" width="16.5703125" style="218" customWidth="1"/>
    <col min="263" max="263" width="15.28515625" style="218" customWidth="1"/>
    <col min="264" max="264" width="9.140625" style="218"/>
    <col min="265" max="265" width="13.85546875" style="218" customWidth="1"/>
    <col min="266" max="512" width="9.140625" style="218"/>
    <col min="513" max="513" width="5.140625" style="218" customWidth="1"/>
    <col min="514" max="514" width="0" style="218" hidden="1" customWidth="1"/>
    <col min="515" max="515" width="9.140625" style="218"/>
    <col min="516" max="516" width="56.140625" style="218" customWidth="1"/>
    <col min="517" max="517" width="14.85546875" style="218" customWidth="1"/>
    <col min="518" max="518" width="16.5703125" style="218" customWidth="1"/>
    <col min="519" max="519" width="15.28515625" style="218" customWidth="1"/>
    <col min="520" max="520" width="9.140625" style="218"/>
    <col min="521" max="521" width="13.85546875" style="218" customWidth="1"/>
    <col min="522" max="768" width="9.140625" style="218"/>
    <col min="769" max="769" width="5.140625" style="218" customWidth="1"/>
    <col min="770" max="770" width="0" style="218" hidden="1" customWidth="1"/>
    <col min="771" max="771" width="9.140625" style="218"/>
    <col min="772" max="772" width="56.140625" style="218" customWidth="1"/>
    <col min="773" max="773" width="14.85546875" style="218" customWidth="1"/>
    <col min="774" max="774" width="16.5703125" style="218" customWidth="1"/>
    <col min="775" max="775" width="15.28515625" style="218" customWidth="1"/>
    <col min="776" max="776" width="9.140625" style="218"/>
    <col min="777" max="777" width="13.85546875" style="218" customWidth="1"/>
    <col min="778" max="1024" width="9.140625" style="218"/>
    <col min="1025" max="1025" width="5.140625" style="218" customWidth="1"/>
    <col min="1026" max="1026" width="0" style="218" hidden="1" customWidth="1"/>
    <col min="1027" max="1027" width="9.140625" style="218"/>
    <col min="1028" max="1028" width="56.140625" style="218" customWidth="1"/>
    <col min="1029" max="1029" width="14.85546875" style="218" customWidth="1"/>
    <col min="1030" max="1030" width="16.5703125" style="218" customWidth="1"/>
    <col min="1031" max="1031" width="15.28515625" style="218" customWidth="1"/>
    <col min="1032" max="1032" width="9.140625" style="218"/>
    <col min="1033" max="1033" width="13.85546875" style="218" customWidth="1"/>
    <col min="1034" max="1280" width="9.140625" style="218"/>
    <col min="1281" max="1281" width="5.140625" style="218" customWidth="1"/>
    <col min="1282" max="1282" width="0" style="218" hidden="1" customWidth="1"/>
    <col min="1283" max="1283" width="9.140625" style="218"/>
    <col min="1284" max="1284" width="56.140625" style="218" customWidth="1"/>
    <col min="1285" max="1285" width="14.85546875" style="218" customWidth="1"/>
    <col min="1286" max="1286" width="16.5703125" style="218" customWidth="1"/>
    <col min="1287" max="1287" width="15.28515625" style="218" customWidth="1"/>
    <col min="1288" max="1288" width="9.140625" style="218"/>
    <col min="1289" max="1289" width="13.85546875" style="218" customWidth="1"/>
    <col min="1290" max="1536" width="9.140625" style="218"/>
    <col min="1537" max="1537" width="5.140625" style="218" customWidth="1"/>
    <col min="1538" max="1538" width="0" style="218" hidden="1" customWidth="1"/>
    <col min="1539" max="1539" width="9.140625" style="218"/>
    <col min="1540" max="1540" width="56.140625" style="218" customWidth="1"/>
    <col min="1541" max="1541" width="14.85546875" style="218" customWidth="1"/>
    <col min="1542" max="1542" width="16.5703125" style="218" customWidth="1"/>
    <col min="1543" max="1543" width="15.28515625" style="218" customWidth="1"/>
    <col min="1544" max="1544" width="9.140625" style="218"/>
    <col min="1545" max="1545" width="13.85546875" style="218" customWidth="1"/>
    <col min="1546" max="1792" width="9.140625" style="218"/>
    <col min="1793" max="1793" width="5.140625" style="218" customWidth="1"/>
    <col min="1794" max="1794" width="0" style="218" hidden="1" customWidth="1"/>
    <col min="1795" max="1795" width="9.140625" style="218"/>
    <col min="1796" max="1796" width="56.140625" style="218" customWidth="1"/>
    <col min="1797" max="1797" width="14.85546875" style="218" customWidth="1"/>
    <col min="1798" max="1798" width="16.5703125" style="218" customWidth="1"/>
    <col min="1799" max="1799" width="15.28515625" style="218" customWidth="1"/>
    <col min="1800" max="1800" width="9.140625" style="218"/>
    <col min="1801" max="1801" width="13.85546875" style="218" customWidth="1"/>
    <col min="1802" max="2048" width="9.140625" style="218"/>
    <col min="2049" max="2049" width="5.140625" style="218" customWidth="1"/>
    <col min="2050" max="2050" width="0" style="218" hidden="1" customWidth="1"/>
    <col min="2051" max="2051" width="9.140625" style="218"/>
    <col min="2052" max="2052" width="56.140625" style="218" customWidth="1"/>
    <col min="2053" max="2053" width="14.85546875" style="218" customWidth="1"/>
    <col min="2054" max="2054" width="16.5703125" style="218" customWidth="1"/>
    <col min="2055" max="2055" width="15.28515625" style="218" customWidth="1"/>
    <col min="2056" max="2056" width="9.140625" style="218"/>
    <col min="2057" max="2057" width="13.85546875" style="218" customWidth="1"/>
    <col min="2058" max="2304" width="9.140625" style="218"/>
    <col min="2305" max="2305" width="5.140625" style="218" customWidth="1"/>
    <col min="2306" max="2306" width="0" style="218" hidden="1" customWidth="1"/>
    <col min="2307" max="2307" width="9.140625" style="218"/>
    <col min="2308" max="2308" width="56.140625" style="218" customWidth="1"/>
    <col min="2309" max="2309" width="14.85546875" style="218" customWidth="1"/>
    <col min="2310" max="2310" width="16.5703125" style="218" customWidth="1"/>
    <col min="2311" max="2311" width="15.28515625" style="218" customWidth="1"/>
    <col min="2312" max="2312" width="9.140625" style="218"/>
    <col min="2313" max="2313" width="13.85546875" style="218" customWidth="1"/>
    <col min="2314" max="2560" width="9.140625" style="218"/>
    <col min="2561" max="2561" width="5.140625" style="218" customWidth="1"/>
    <col min="2562" max="2562" width="0" style="218" hidden="1" customWidth="1"/>
    <col min="2563" max="2563" width="9.140625" style="218"/>
    <col min="2564" max="2564" width="56.140625" style="218" customWidth="1"/>
    <col min="2565" max="2565" width="14.85546875" style="218" customWidth="1"/>
    <col min="2566" max="2566" width="16.5703125" style="218" customWidth="1"/>
    <col min="2567" max="2567" width="15.28515625" style="218" customWidth="1"/>
    <col min="2568" max="2568" width="9.140625" style="218"/>
    <col min="2569" max="2569" width="13.85546875" style="218" customWidth="1"/>
    <col min="2570" max="2816" width="9.140625" style="218"/>
    <col min="2817" max="2817" width="5.140625" style="218" customWidth="1"/>
    <col min="2818" max="2818" width="0" style="218" hidden="1" customWidth="1"/>
    <col min="2819" max="2819" width="9.140625" style="218"/>
    <col min="2820" max="2820" width="56.140625" style="218" customWidth="1"/>
    <col min="2821" max="2821" width="14.85546875" style="218" customWidth="1"/>
    <col min="2822" max="2822" width="16.5703125" style="218" customWidth="1"/>
    <col min="2823" max="2823" width="15.28515625" style="218" customWidth="1"/>
    <col min="2824" max="2824" width="9.140625" style="218"/>
    <col min="2825" max="2825" width="13.85546875" style="218" customWidth="1"/>
    <col min="2826" max="3072" width="9.140625" style="218"/>
    <col min="3073" max="3073" width="5.140625" style="218" customWidth="1"/>
    <col min="3074" max="3074" width="0" style="218" hidden="1" customWidth="1"/>
    <col min="3075" max="3075" width="9.140625" style="218"/>
    <col min="3076" max="3076" width="56.140625" style="218" customWidth="1"/>
    <col min="3077" max="3077" width="14.85546875" style="218" customWidth="1"/>
    <col min="3078" max="3078" width="16.5703125" style="218" customWidth="1"/>
    <col min="3079" max="3079" width="15.28515625" style="218" customWidth="1"/>
    <col min="3080" max="3080" width="9.140625" style="218"/>
    <col min="3081" max="3081" width="13.85546875" style="218" customWidth="1"/>
    <col min="3082" max="3328" width="9.140625" style="218"/>
    <col min="3329" max="3329" width="5.140625" style="218" customWidth="1"/>
    <col min="3330" max="3330" width="0" style="218" hidden="1" customWidth="1"/>
    <col min="3331" max="3331" width="9.140625" style="218"/>
    <col min="3332" max="3332" width="56.140625" style="218" customWidth="1"/>
    <col min="3333" max="3333" width="14.85546875" style="218" customWidth="1"/>
    <col min="3334" max="3334" width="16.5703125" style="218" customWidth="1"/>
    <col min="3335" max="3335" width="15.28515625" style="218" customWidth="1"/>
    <col min="3336" max="3336" width="9.140625" style="218"/>
    <col min="3337" max="3337" width="13.85546875" style="218" customWidth="1"/>
    <col min="3338" max="3584" width="9.140625" style="218"/>
    <col min="3585" max="3585" width="5.140625" style="218" customWidth="1"/>
    <col min="3586" max="3586" width="0" style="218" hidden="1" customWidth="1"/>
    <col min="3587" max="3587" width="9.140625" style="218"/>
    <col min="3588" max="3588" width="56.140625" style="218" customWidth="1"/>
    <col min="3589" max="3589" width="14.85546875" style="218" customWidth="1"/>
    <col min="3590" max="3590" width="16.5703125" style="218" customWidth="1"/>
    <col min="3591" max="3591" width="15.28515625" style="218" customWidth="1"/>
    <col min="3592" max="3592" width="9.140625" style="218"/>
    <col min="3593" max="3593" width="13.85546875" style="218" customWidth="1"/>
    <col min="3594" max="3840" width="9.140625" style="218"/>
    <col min="3841" max="3841" width="5.140625" style="218" customWidth="1"/>
    <col min="3842" max="3842" width="0" style="218" hidden="1" customWidth="1"/>
    <col min="3843" max="3843" width="9.140625" style="218"/>
    <col min="3844" max="3844" width="56.140625" style="218" customWidth="1"/>
    <col min="3845" max="3845" width="14.85546875" style="218" customWidth="1"/>
    <col min="3846" max="3846" width="16.5703125" style="218" customWidth="1"/>
    <col min="3847" max="3847" width="15.28515625" style="218" customWidth="1"/>
    <col min="3848" max="3848" width="9.140625" style="218"/>
    <col min="3849" max="3849" width="13.85546875" style="218" customWidth="1"/>
    <col min="3850" max="4096" width="9.140625" style="218"/>
    <col min="4097" max="4097" width="5.140625" style="218" customWidth="1"/>
    <col min="4098" max="4098" width="0" style="218" hidden="1" customWidth="1"/>
    <col min="4099" max="4099" width="9.140625" style="218"/>
    <col min="4100" max="4100" width="56.140625" style="218" customWidth="1"/>
    <col min="4101" max="4101" width="14.85546875" style="218" customWidth="1"/>
    <col min="4102" max="4102" width="16.5703125" style="218" customWidth="1"/>
    <col min="4103" max="4103" width="15.28515625" style="218" customWidth="1"/>
    <col min="4104" max="4104" width="9.140625" style="218"/>
    <col min="4105" max="4105" width="13.85546875" style="218" customWidth="1"/>
    <col min="4106" max="4352" width="9.140625" style="218"/>
    <col min="4353" max="4353" width="5.140625" style="218" customWidth="1"/>
    <col min="4354" max="4354" width="0" style="218" hidden="1" customWidth="1"/>
    <col min="4355" max="4355" width="9.140625" style="218"/>
    <col min="4356" max="4356" width="56.140625" style="218" customWidth="1"/>
    <col min="4357" max="4357" width="14.85546875" style="218" customWidth="1"/>
    <col min="4358" max="4358" width="16.5703125" style="218" customWidth="1"/>
    <col min="4359" max="4359" width="15.28515625" style="218" customWidth="1"/>
    <col min="4360" max="4360" width="9.140625" style="218"/>
    <col min="4361" max="4361" width="13.85546875" style="218" customWidth="1"/>
    <col min="4362" max="4608" width="9.140625" style="218"/>
    <col min="4609" max="4609" width="5.140625" style="218" customWidth="1"/>
    <col min="4610" max="4610" width="0" style="218" hidden="1" customWidth="1"/>
    <col min="4611" max="4611" width="9.140625" style="218"/>
    <col min="4612" max="4612" width="56.140625" style="218" customWidth="1"/>
    <col min="4613" max="4613" width="14.85546875" style="218" customWidth="1"/>
    <col min="4614" max="4614" width="16.5703125" style="218" customWidth="1"/>
    <col min="4615" max="4615" width="15.28515625" style="218" customWidth="1"/>
    <col min="4616" max="4616" width="9.140625" style="218"/>
    <col min="4617" max="4617" width="13.85546875" style="218" customWidth="1"/>
    <col min="4618" max="4864" width="9.140625" style="218"/>
    <col min="4865" max="4865" width="5.140625" style="218" customWidth="1"/>
    <col min="4866" max="4866" width="0" style="218" hidden="1" customWidth="1"/>
    <col min="4867" max="4867" width="9.140625" style="218"/>
    <col min="4868" max="4868" width="56.140625" style="218" customWidth="1"/>
    <col min="4869" max="4869" width="14.85546875" style="218" customWidth="1"/>
    <col min="4870" max="4870" width="16.5703125" style="218" customWidth="1"/>
    <col min="4871" max="4871" width="15.28515625" style="218" customWidth="1"/>
    <col min="4872" max="4872" width="9.140625" style="218"/>
    <col min="4873" max="4873" width="13.85546875" style="218" customWidth="1"/>
    <col min="4874" max="5120" width="9.140625" style="218"/>
    <col min="5121" max="5121" width="5.140625" style="218" customWidth="1"/>
    <col min="5122" max="5122" width="0" style="218" hidden="1" customWidth="1"/>
    <col min="5123" max="5123" width="9.140625" style="218"/>
    <col min="5124" max="5124" width="56.140625" style="218" customWidth="1"/>
    <col min="5125" max="5125" width="14.85546875" style="218" customWidth="1"/>
    <col min="5126" max="5126" width="16.5703125" style="218" customWidth="1"/>
    <col min="5127" max="5127" width="15.28515625" style="218" customWidth="1"/>
    <col min="5128" max="5128" width="9.140625" style="218"/>
    <col min="5129" max="5129" width="13.85546875" style="218" customWidth="1"/>
    <col min="5130" max="5376" width="9.140625" style="218"/>
    <col min="5377" max="5377" width="5.140625" style="218" customWidth="1"/>
    <col min="5378" max="5378" width="0" style="218" hidden="1" customWidth="1"/>
    <col min="5379" max="5379" width="9.140625" style="218"/>
    <col min="5380" max="5380" width="56.140625" style="218" customWidth="1"/>
    <col min="5381" max="5381" width="14.85546875" style="218" customWidth="1"/>
    <col min="5382" max="5382" width="16.5703125" style="218" customWidth="1"/>
    <col min="5383" max="5383" width="15.28515625" style="218" customWidth="1"/>
    <col min="5384" max="5384" width="9.140625" style="218"/>
    <col min="5385" max="5385" width="13.85546875" style="218" customWidth="1"/>
    <col min="5386" max="5632" width="9.140625" style="218"/>
    <col min="5633" max="5633" width="5.140625" style="218" customWidth="1"/>
    <col min="5634" max="5634" width="0" style="218" hidden="1" customWidth="1"/>
    <col min="5635" max="5635" width="9.140625" style="218"/>
    <col min="5636" max="5636" width="56.140625" style="218" customWidth="1"/>
    <col min="5637" max="5637" width="14.85546875" style="218" customWidth="1"/>
    <col min="5638" max="5638" width="16.5703125" style="218" customWidth="1"/>
    <col min="5639" max="5639" width="15.28515625" style="218" customWidth="1"/>
    <col min="5640" max="5640" width="9.140625" style="218"/>
    <col min="5641" max="5641" width="13.85546875" style="218" customWidth="1"/>
    <col min="5642" max="5888" width="9.140625" style="218"/>
    <col min="5889" max="5889" width="5.140625" style="218" customWidth="1"/>
    <col min="5890" max="5890" width="0" style="218" hidden="1" customWidth="1"/>
    <col min="5891" max="5891" width="9.140625" style="218"/>
    <col min="5892" max="5892" width="56.140625" style="218" customWidth="1"/>
    <col min="5893" max="5893" width="14.85546875" style="218" customWidth="1"/>
    <col min="5894" max="5894" width="16.5703125" style="218" customWidth="1"/>
    <col min="5895" max="5895" width="15.28515625" style="218" customWidth="1"/>
    <col min="5896" max="5896" width="9.140625" style="218"/>
    <col min="5897" max="5897" width="13.85546875" style="218" customWidth="1"/>
    <col min="5898" max="6144" width="9.140625" style="218"/>
    <col min="6145" max="6145" width="5.140625" style="218" customWidth="1"/>
    <col min="6146" max="6146" width="0" style="218" hidden="1" customWidth="1"/>
    <col min="6147" max="6147" width="9.140625" style="218"/>
    <col min="6148" max="6148" width="56.140625" style="218" customWidth="1"/>
    <col min="6149" max="6149" width="14.85546875" style="218" customWidth="1"/>
    <col min="6150" max="6150" width="16.5703125" style="218" customWidth="1"/>
    <col min="6151" max="6151" width="15.28515625" style="218" customWidth="1"/>
    <col min="6152" max="6152" width="9.140625" style="218"/>
    <col min="6153" max="6153" width="13.85546875" style="218" customWidth="1"/>
    <col min="6154" max="6400" width="9.140625" style="218"/>
    <col min="6401" max="6401" width="5.140625" style="218" customWidth="1"/>
    <col min="6402" max="6402" width="0" style="218" hidden="1" customWidth="1"/>
    <col min="6403" max="6403" width="9.140625" style="218"/>
    <col min="6404" max="6404" width="56.140625" style="218" customWidth="1"/>
    <col min="6405" max="6405" width="14.85546875" style="218" customWidth="1"/>
    <col min="6406" max="6406" width="16.5703125" style="218" customWidth="1"/>
    <col min="6407" max="6407" width="15.28515625" style="218" customWidth="1"/>
    <col min="6408" max="6408" width="9.140625" style="218"/>
    <col min="6409" max="6409" width="13.85546875" style="218" customWidth="1"/>
    <col min="6410" max="6656" width="9.140625" style="218"/>
    <col min="6657" max="6657" width="5.140625" style="218" customWidth="1"/>
    <col min="6658" max="6658" width="0" style="218" hidden="1" customWidth="1"/>
    <col min="6659" max="6659" width="9.140625" style="218"/>
    <col min="6660" max="6660" width="56.140625" style="218" customWidth="1"/>
    <col min="6661" max="6661" width="14.85546875" style="218" customWidth="1"/>
    <col min="6662" max="6662" width="16.5703125" style="218" customWidth="1"/>
    <col min="6663" max="6663" width="15.28515625" style="218" customWidth="1"/>
    <col min="6664" max="6664" width="9.140625" style="218"/>
    <col min="6665" max="6665" width="13.85546875" style="218" customWidth="1"/>
    <col min="6666" max="6912" width="9.140625" style="218"/>
    <col min="6913" max="6913" width="5.140625" style="218" customWidth="1"/>
    <col min="6914" max="6914" width="0" style="218" hidden="1" customWidth="1"/>
    <col min="6915" max="6915" width="9.140625" style="218"/>
    <col min="6916" max="6916" width="56.140625" style="218" customWidth="1"/>
    <col min="6917" max="6917" width="14.85546875" style="218" customWidth="1"/>
    <col min="6918" max="6918" width="16.5703125" style="218" customWidth="1"/>
    <col min="6919" max="6919" width="15.28515625" style="218" customWidth="1"/>
    <col min="6920" max="6920" width="9.140625" style="218"/>
    <col min="6921" max="6921" width="13.85546875" style="218" customWidth="1"/>
    <col min="6922" max="7168" width="9.140625" style="218"/>
    <col min="7169" max="7169" width="5.140625" style="218" customWidth="1"/>
    <col min="7170" max="7170" width="0" style="218" hidden="1" customWidth="1"/>
    <col min="7171" max="7171" width="9.140625" style="218"/>
    <col min="7172" max="7172" width="56.140625" style="218" customWidth="1"/>
    <col min="7173" max="7173" width="14.85546875" style="218" customWidth="1"/>
    <col min="7174" max="7174" width="16.5703125" style="218" customWidth="1"/>
    <col min="7175" max="7175" width="15.28515625" style="218" customWidth="1"/>
    <col min="7176" max="7176" width="9.140625" style="218"/>
    <col min="7177" max="7177" width="13.85546875" style="218" customWidth="1"/>
    <col min="7178" max="7424" width="9.140625" style="218"/>
    <col min="7425" max="7425" width="5.140625" style="218" customWidth="1"/>
    <col min="7426" max="7426" width="0" style="218" hidden="1" customWidth="1"/>
    <col min="7427" max="7427" width="9.140625" style="218"/>
    <col min="7428" max="7428" width="56.140625" style="218" customWidth="1"/>
    <col min="7429" max="7429" width="14.85546875" style="218" customWidth="1"/>
    <col min="7430" max="7430" width="16.5703125" style="218" customWidth="1"/>
    <col min="7431" max="7431" width="15.28515625" style="218" customWidth="1"/>
    <col min="7432" max="7432" width="9.140625" style="218"/>
    <col min="7433" max="7433" width="13.85546875" style="218" customWidth="1"/>
    <col min="7434" max="7680" width="9.140625" style="218"/>
    <col min="7681" max="7681" width="5.140625" style="218" customWidth="1"/>
    <col min="7682" max="7682" width="0" style="218" hidden="1" customWidth="1"/>
    <col min="7683" max="7683" width="9.140625" style="218"/>
    <col min="7684" max="7684" width="56.140625" style="218" customWidth="1"/>
    <col min="7685" max="7685" width="14.85546875" style="218" customWidth="1"/>
    <col min="7686" max="7686" width="16.5703125" style="218" customWidth="1"/>
    <col min="7687" max="7687" width="15.28515625" style="218" customWidth="1"/>
    <col min="7688" max="7688" width="9.140625" style="218"/>
    <col min="7689" max="7689" width="13.85546875" style="218" customWidth="1"/>
    <col min="7690" max="7936" width="9.140625" style="218"/>
    <col min="7937" max="7937" width="5.140625" style="218" customWidth="1"/>
    <col min="7938" max="7938" width="0" style="218" hidden="1" customWidth="1"/>
    <col min="7939" max="7939" width="9.140625" style="218"/>
    <col min="7940" max="7940" width="56.140625" style="218" customWidth="1"/>
    <col min="7941" max="7941" width="14.85546875" style="218" customWidth="1"/>
    <col min="7942" max="7942" width="16.5703125" style="218" customWidth="1"/>
    <col min="7943" max="7943" width="15.28515625" style="218" customWidth="1"/>
    <col min="7944" max="7944" width="9.140625" style="218"/>
    <col min="7945" max="7945" width="13.85546875" style="218" customWidth="1"/>
    <col min="7946" max="8192" width="9.140625" style="218"/>
    <col min="8193" max="8193" width="5.140625" style="218" customWidth="1"/>
    <col min="8194" max="8194" width="0" style="218" hidden="1" customWidth="1"/>
    <col min="8195" max="8195" width="9.140625" style="218"/>
    <col min="8196" max="8196" width="56.140625" style="218" customWidth="1"/>
    <col min="8197" max="8197" width="14.85546875" style="218" customWidth="1"/>
    <col min="8198" max="8198" width="16.5703125" style="218" customWidth="1"/>
    <col min="8199" max="8199" width="15.28515625" style="218" customWidth="1"/>
    <col min="8200" max="8200" width="9.140625" style="218"/>
    <col min="8201" max="8201" width="13.85546875" style="218" customWidth="1"/>
    <col min="8202" max="8448" width="9.140625" style="218"/>
    <col min="8449" max="8449" width="5.140625" style="218" customWidth="1"/>
    <col min="8450" max="8450" width="0" style="218" hidden="1" customWidth="1"/>
    <col min="8451" max="8451" width="9.140625" style="218"/>
    <col min="8452" max="8452" width="56.140625" style="218" customWidth="1"/>
    <col min="8453" max="8453" width="14.85546875" style="218" customWidth="1"/>
    <col min="8454" max="8454" width="16.5703125" style="218" customWidth="1"/>
    <col min="8455" max="8455" width="15.28515625" style="218" customWidth="1"/>
    <col min="8456" max="8456" width="9.140625" style="218"/>
    <col min="8457" max="8457" width="13.85546875" style="218" customWidth="1"/>
    <col min="8458" max="8704" width="9.140625" style="218"/>
    <col min="8705" max="8705" width="5.140625" style="218" customWidth="1"/>
    <col min="8706" max="8706" width="0" style="218" hidden="1" customWidth="1"/>
    <col min="8707" max="8707" width="9.140625" style="218"/>
    <col min="8708" max="8708" width="56.140625" style="218" customWidth="1"/>
    <col min="8709" max="8709" width="14.85546875" style="218" customWidth="1"/>
    <col min="8710" max="8710" width="16.5703125" style="218" customWidth="1"/>
    <col min="8711" max="8711" width="15.28515625" style="218" customWidth="1"/>
    <col min="8712" max="8712" width="9.140625" style="218"/>
    <col min="8713" max="8713" width="13.85546875" style="218" customWidth="1"/>
    <col min="8714" max="8960" width="9.140625" style="218"/>
    <col min="8961" max="8961" width="5.140625" style="218" customWidth="1"/>
    <col min="8962" max="8962" width="0" style="218" hidden="1" customWidth="1"/>
    <col min="8963" max="8963" width="9.140625" style="218"/>
    <col min="8964" max="8964" width="56.140625" style="218" customWidth="1"/>
    <col min="8965" max="8965" width="14.85546875" style="218" customWidth="1"/>
    <col min="8966" max="8966" width="16.5703125" style="218" customWidth="1"/>
    <col min="8967" max="8967" width="15.28515625" style="218" customWidth="1"/>
    <col min="8968" max="8968" width="9.140625" style="218"/>
    <col min="8969" max="8969" width="13.85546875" style="218" customWidth="1"/>
    <col min="8970" max="9216" width="9.140625" style="218"/>
    <col min="9217" max="9217" width="5.140625" style="218" customWidth="1"/>
    <col min="9218" max="9218" width="0" style="218" hidden="1" customWidth="1"/>
    <col min="9219" max="9219" width="9.140625" style="218"/>
    <col min="9220" max="9220" width="56.140625" style="218" customWidth="1"/>
    <col min="9221" max="9221" width="14.85546875" style="218" customWidth="1"/>
    <col min="9222" max="9222" width="16.5703125" style="218" customWidth="1"/>
    <col min="9223" max="9223" width="15.28515625" style="218" customWidth="1"/>
    <col min="9224" max="9224" width="9.140625" style="218"/>
    <col min="9225" max="9225" width="13.85546875" style="218" customWidth="1"/>
    <col min="9226" max="9472" width="9.140625" style="218"/>
    <col min="9473" max="9473" width="5.140625" style="218" customWidth="1"/>
    <col min="9474" max="9474" width="0" style="218" hidden="1" customWidth="1"/>
    <col min="9475" max="9475" width="9.140625" style="218"/>
    <col min="9476" max="9476" width="56.140625" style="218" customWidth="1"/>
    <col min="9477" max="9477" width="14.85546875" style="218" customWidth="1"/>
    <col min="9478" max="9478" width="16.5703125" style="218" customWidth="1"/>
    <col min="9479" max="9479" width="15.28515625" style="218" customWidth="1"/>
    <col min="9480" max="9480" width="9.140625" style="218"/>
    <col min="9481" max="9481" width="13.85546875" style="218" customWidth="1"/>
    <col min="9482" max="9728" width="9.140625" style="218"/>
    <col min="9729" max="9729" width="5.140625" style="218" customWidth="1"/>
    <col min="9730" max="9730" width="0" style="218" hidden="1" customWidth="1"/>
    <col min="9731" max="9731" width="9.140625" style="218"/>
    <col min="9732" max="9732" width="56.140625" style="218" customWidth="1"/>
    <col min="9733" max="9733" width="14.85546875" style="218" customWidth="1"/>
    <col min="9734" max="9734" width="16.5703125" style="218" customWidth="1"/>
    <col min="9735" max="9735" width="15.28515625" style="218" customWidth="1"/>
    <col min="9736" max="9736" width="9.140625" style="218"/>
    <col min="9737" max="9737" width="13.85546875" style="218" customWidth="1"/>
    <col min="9738" max="9984" width="9.140625" style="218"/>
    <col min="9985" max="9985" width="5.140625" style="218" customWidth="1"/>
    <col min="9986" max="9986" width="0" style="218" hidden="1" customWidth="1"/>
    <col min="9987" max="9987" width="9.140625" style="218"/>
    <col min="9988" max="9988" width="56.140625" style="218" customWidth="1"/>
    <col min="9989" max="9989" width="14.85546875" style="218" customWidth="1"/>
    <col min="9990" max="9990" width="16.5703125" style="218" customWidth="1"/>
    <col min="9991" max="9991" width="15.28515625" style="218" customWidth="1"/>
    <col min="9992" max="9992" width="9.140625" style="218"/>
    <col min="9993" max="9993" width="13.85546875" style="218" customWidth="1"/>
    <col min="9994" max="10240" width="9.140625" style="218"/>
    <col min="10241" max="10241" width="5.140625" style="218" customWidth="1"/>
    <col min="10242" max="10242" width="0" style="218" hidden="1" customWidth="1"/>
    <col min="10243" max="10243" width="9.140625" style="218"/>
    <col min="10244" max="10244" width="56.140625" style="218" customWidth="1"/>
    <col min="10245" max="10245" width="14.85546875" style="218" customWidth="1"/>
    <col min="10246" max="10246" width="16.5703125" style="218" customWidth="1"/>
    <col min="10247" max="10247" width="15.28515625" style="218" customWidth="1"/>
    <col min="10248" max="10248" width="9.140625" style="218"/>
    <col min="10249" max="10249" width="13.85546875" style="218" customWidth="1"/>
    <col min="10250" max="10496" width="9.140625" style="218"/>
    <col min="10497" max="10497" width="5.140625" style="218" customWidth="1"/>
    <col min="10498" max="10498" width="0" style="218" hidden="1" customWidth="1"/>
    <col min="10499" max="10499" width="9.140625" style="218"/>
    <col min="10500" max="10500" width="56.140625" style="218" customWidth="1"/>
    <col min="10501" max="10501" width="14.85546875" style="218" customWidth="1"/>
    <col min="10502" max="10502" width="16.5703125" style="218" customWidth="1"/>
    <col min="10503" max="10503" width="15.28515625" style="218" customWidth="1"/>
    <col min="10504" max="10504" width="9.140625" style="218"/>
    <col min="10505" max="10505" width="13.85546875" style="218" customWidth="1"/>
    <col min="10506" max="10752" width="9.140625" style="218"/>
    <col min="10753" max="10753" width="5.140625" style="218" customWidth="1"/>
    <col min="10754" max="10754" width="0" style="218" hidden="1" customWidth="1"/>
    <col min="10755" max="10755" width="9.140625" style="218"/>
    <col min="10756" max="10756" width="56.140625" style="218" customWidth="1"/>
    <col min="10757" max="10757" width="14.85546875" style="218" customWidth="1"/>
    <col min="10758" max="10758" width="16.5703125" style="218" customWidth="1"/>
    <col min="10759" max="10759" width="15.28515625" style="218" customWidth="1"/>
    <col min="10760" max="10760" width="9.140625" style="218"/>
    <col min="10761" max="10761" width="13.85546875" style="218" customWidth="1"/>
    <col min="10762" max="11008" width="9.140625" style="218"/>
    <col min="11009" max="11009" width="5.140625" style="218" customWidth="1"/>
    <col min="11010" max="11010" width="0" style="218" hidden="1" customWidth="1"/>
    <col min="11011" max="11011" width="9.140625" style="218"/>
    <col min="11012" max="11012" width="56.140625" style="218" customWidth="1"/>
    <col min="11013" max="11013" width="14.85546875" style="218" customWidth="1"/>
    <col min="11014" max="11014" width="16.5703125" style="218" customWidth="1"/>
    <col min="11015" max="11015" width="15.28515625" style="218" customWidth="1"/>
    <col min="11016" max="11016" width="9.140625" style="218"/>
    <col min="11017" max="11017" width="13.85546875" style="218" customWidth="1"/>
    <col min="11018" max="11264" width="9.140625" style="218"/>
    <col min="11265" max="11265" width="5.140625" style="218" customWidth="1"/>
    <col min="11266" max="11266" width="0" style="218" hidden="1" customWidth="1"/>
    <col min="11267" max="11267" width="9.140625" style="218"/>
    <col min="11268" max="11268" width="56.140625" style="218" customWidth="1"/>
    <col min="11269" max="11269" width="14.85546875" style="218" customWidth="1"/>
    <col min="11270" max="11270" width="16.5703125" style="218" customWidth="1"/>
    <col min="11271" max="11271" width="15.28515625" style="218" customWidth="1"/>
    <col min="11272" max="11272" width="9.140625" style="218"/>
    <col min="11273" max="11273" width="13.85546875" style="218" customWidth="1"/>
    <col min="11274" max="11520" width="9.140625" style="218"/>
    <col min="11521" max="11521" width="5.140625" style="218" customWidth="1"/>
    <col min="11522" max="11522" width="0" style="218" hidden="1" customWidth="1"/>
    <col min="11523" max="11523" width="9.140625" style="218"/>
    <col min="11524" max="11524" width="56.140625" style="218" customWidth="1"/>
    <col min="11525" max="11525" width="14.85546875" style="218" customWidth="1"/>
    <col min="11526" max="11526" width="16.5703125" style="218" customWidth="1"/>
    <col min="11527" max="11527" width="15.28515625" style="218" customWidth="1"/>
    <col min="11528" max="11528" width="9.140625" style="218"/>
    <col min="11529" max="11529" width="13.85546875" style="218" customWidth="1"/>
    <col min="11530" max="11776" width="9.140625" style="218"/>
    <col min="11777" max="11777" width="5.140625" style="218" customWidth="1"/>
    <col min="11778" max="11778" width="0" style="218" hidden="1" customWidth="1"/>
    <col min="11779" max="11779" width="9.140625" style="218"/>
    <col min="11780" max="11780" width="56.140625" style="218" customWidth="1"/>
    <col min="11781" max="11781" width="14.85546875" style="218" customWidth="1"/>
    <col min="11782" max="11782" width="16.5703125" style="218" customWidth="1"/>
    <col min="11783" max="11783" width="15.28515625" style="218" customWidth="1"/>
    <col min="11784" max="11784" width="9.140625" style="218"/>
    <col min="11785" max="11785" width="13.85546875" style="218" customWidth="1"/>
    <col min="11786" max="12032" width="9.140625" style="218"/>
    <col min="12033" max="12033" width="5.140625" style="218" customWidth="1"/>
    <col min="12034" max="12034" width="0" style="218" hidden="1" customWidth="1"/>
    <col min="12035" max="12035" width="9.140625" style="218"/>
    <col min="12036" max="12036" width="56.140625" style="218" customWidth="1"/>
    <col min="12037" max="12037" width="14.85546875" style="218" customWidth="1"/>
    <col min="12038" max="12038" width="16.5703125" style="218" customWidth="1"/>
    <col min="12039" max="12039" width="15.28515625" style="218" customWidth="1"/>
    <col min="12040" max="12040" width="9.140625" style="218"/>
    <col min="12041" max="12041" width="13.85546875" style="218" customWidth="1"/>
    <col min="12042" max="12288" width="9.140625" style="218"/>
    <col min="12289" max="12289" width="5.140625" style="218" customWidth="1"/>
    <col min="12290" max="12290" width="0" style="218" hidden="1" customWidth="1"/>
    <col min="12291" max="12291" width="9.140625" style="218"/>
    <col min="12292" max="12292" width="56.140625" style="218" customWidth="1"/>
    <col min="12293" max="12293" width="14.85546875" style="218" customWidth="1"/>
    <col min="12294" max="12294" width="16.5703125" style="218" customWidth="1"/>
    <col min="12295" max="12295" width="15.28515625" style="218" customWidth="1"/>
    <col min="12296" max="12296" width="9.140625" style="218"/>
    <col min="12297" max="12297" width="13.85546875" style="218" customWidth="1"/>
    <col min="12298" max="12544" width="9.140625" style="218"/>
    <col min="12545" max="12545" width="5.140625" style="218" customWidth="1"/>
    <col min="12546" max="12546" width="0" style="218" hidden="1" customWidth="1"/>
    <col min="12547" max="12547" width="9.140625" style="218"/>
    <col min="12548" max="12548" width="56.140625" style="218" customWidth="1"/>
    <col min="12549" max="12549" width="14.85546875" style="218" customWidth="1"/>
    <col min="12550" max="12550" width="16.5703125" style="218" customWidth="1"/>
    <col min="12551" max="12551" width="15.28515625" style="218" customWidth="1"/>
    <col min="12552" max="12552" width="9.140625" style="218"/>
    <col min="12553" max="12553" width="13.85546875" style="218" customWidth="1"/>
    <col min="12554" max="12800" width="9.140625" style="218"/>
    <col min="12801" max="12801" width="5.140625" style="218" customWidth="1"/>
    <col min="12802" max="12802" width="0" style="218" hidden="1" customWidth="1"/>
    <col min="12803" max="12803" width="9.140625" style="218"/>
    <col min="12804" max="12804" width="56.140625" style="218" customWidth="1"/>
    <col min="12805" max="12805" width="14.85546875" style="218" customWidth="1"/>
    <col min="12806" max="12806" width="16.5703125" style="218" customWidth="1"/>
    <col min="12807" max="12807" width="15.28515625" style="218" customWidth="1"/>
    <col min="12808" max="12808" width="9.140625" style="218"/>
    <col min="12809" max="12809" width="13.85546875" style="218" customWidth="1"/>
    <col min="12810" max="13056" width="9.140625" style="218"/>
    <col min="13057" max="13057" width="5.140625" style="218" customWidth="1"/>
    <col min="13058" max="13058" width="0" style="218" hidden="1" customWidth="1"/>
    <col min="13059" max="13059" width="9.140625" style="218"/>
    <col min="13060" max="13060" width="56.140625" style="218" customWidth="1"/>
    <col min="13061" max="13061" width="14.85546875" style="218" customWidth="1"/>
    <col min="13062" max="13062" width="16.5703125" style="218" customWidth="1"/>
    <col min="13063" max="13063" width="15.28515625" style="218" customWidth="1"/>
    <col min="13064" max="13064" width="9.140625" style="218"/>
    <col min="13065" max="13065" width="13.85546875" style="218" customWidth="1"/>
    <col min="13066" max="13312" width="9.140625" style="218"/>
    <col min="13313" max="13313" width="5.140625" style="218" customWidth="1"/>
    <col min="13314" max="13314" width="0" style="218" hidden="1" customWidth="1"/>
    <col min="13315" max="13315" width="9.140625" style="218"/>
    <col min="13316" max="13316" width="56.140625" style="218" customWidth="1"/>
    <col min="13317" max="13317" width="14.85546875" style="218" customWidth="1"/>
    <col min="13318" max="13318" width="16.5703125" style="218" customWidth="1"/>
    <col min="13319" max="13319" width="15.28515625" style="218" customWidth="1"/>
    <col min="13320" max="13320" width="9.140625" style="218"/>
    <col min="13321" max="13321" width="13.85546875" style="218" customWidth="1"/>
    <col min="13322" max="13568" width="9.140625" style="218"/>
    <col min="13569" max="13569" width="5.140625" style="218" customWidth="1"/>
    <col min="13570" max="13570" width="0" style="218" hidden="1" customWidth="1"/>
    <col min="13571" max="13571" width="9.140625" style="218"/>
    <col min="13572" max="13572" width="56.140625" style="218" customWidth="1"/>
    <col min="13573" max="13573" width="14.85546875" style="218" customWidth="1"/>
    <col min="13574" max="13574" width="16.5703125" style="218" customWidth="1"/>
    <col min="13575" max="13575" width="15.28515625" style="218" customWidth="1"/>
    <col min="13576" max="13576" width="9.140625" style="218"/>
    <col min="13577" max="13577" width="13.85546875" style="218" customWidth="1"/>
    <col min="13578" max="13824" width="9.140625" style="218"/>
    <col min="13825" max="13825" width="5.140625" style="218" customWidth="1"/>
    <col min="13826" max="13826" width="0" style="218" hidden="1" customWidth="1"/>
    <col min="13827" max="13827" width="9.140625" style="218"/>
    <col min="13828" max="13828" width="56.140625" style="218" customWidth="1"/>
    <col min="13829" max="13829" width="14.85546875" style="218" customWidth="1"/>
    <col min="13830" max="13830" width="16.5703125" style="218" customWidth="1"/>
    <col min="13831" max="13831" width="15.28515625" style="218" customWidth="1"/>
    <col min="13832" max="13832" width="9.140625" style="218"/>
    <col min="13833" max="13833" width="13.85546875" style="218" customWidth="1"/>
    <col min="13834" max="14080" width="9.140625" style="218"/>
    <col min="14081" max="14081" width="5.140625" style="218" customWidth="1"/>
    <col min="14082" max="14082" width="0" style="218" hidden="1" customWidth="1"/>
    <col min="14083" max="14083" width="9.140625" style="218"/>
    <col min="14084" max="14084" width="56.140625" style="218" customWidth="1"/>
    <col min="14085" max="14085" width="14.85546875" style="218" customWidth="1"/>
    <col min="14086" max="14086" width="16.5703125" style="218" customWidth="1"/>
    <col min="14087" max="14087" width="15.28515625" style="218" customWidth="1"/>
    <col min="14088" max="14088" width="9.140625" style="218"/>
    <col min="14089" max="14089" width="13.85546875" style="218" customWidth="1"/>
    <col min="14090" max="14336" width="9.140625" style="218"/>
    <col min="14337" max="14337" width="5.140625" style="218" customWidth="1"/>
    <col min="14338" max="14338" width="0" style="218" hidden="1" customWidth="1"/>
    <col min="14339" max="14339" width="9.140625" style="218"/>
    <col min="14340" max="14340" width="56.140625" style="218" customWidth="1"/>
    <col min="14341" max="14341" width="14.85546875" style="218" customWidth="1"/>
    <col min="14342" max="14342" width="16.5703125" style="218" customWidth="1"/>
    <col min="14343" max="14343" width="15.28515625" style="218" customWidth="1"/>
    <col min="14344" max="14344" width="9.140625" style="218"/>
    <col min="14345" max="14345" width="13.85546875" style="218" customWidth="1"/>
    <col min="14346" max="14592" width="9.140625" style="218"/>
    <col min="14593" max="14593" width="5.140625" style="218" customWidth="1"/>
    <col min="14594" max="14594" width="0" style="218" hidden="1" customWidth="1"/>
    <col min="14595" max="14595" width="9.140625" style="218"/>
    <col min="14596" max="14596" width="56.140625" style="218" customWidth="1"/>
    <col min="14597" max="14597" width="14.85546875" style="218" customWidth="1"/>
    <col min="14598" max="14598" width="16.5703125" style="218" customWidth="1"/>
    <col min="14599" max="14599" width="15.28515625" style="218" customWidth="1"/>
    <col min="14600" max="14600" width="9.140625" style="218"/>
    <col min="14601" max="14601" width="13.85546875" style="218" customWidth="1"/>
    <col min="14602" max="14848" width="9.140625" style="218"/>
    <col min="14849" max="14849" width="5.140625" style="218" customWidth="1"/>
    <col min="14850" max="14850" width="0" style="218" hidden="1" customWidth="1"/>
    <col min="14851" max="14851" width="9.140625" style="218"/>
    <col min="14852" max="14852" width="56.140625" style="218" customWidth="1"/>
    <col min="14853" max="14853" width="14.85546875" style="218" customWidth="1"/>
    <col min="14854" max="14854" width="16.5703125" style="218" customWidth="1"/>
    <col min="14855" max="14855" width="15.28515625" style="218" customWidth="1"/>
    <col min="14856" max="14856" width="9.140625" style="218"/>
    <col min="14857" max="14857" width="13.85546875" style="218" customWidth="1"/>
    <col min="14858" max="15104" width="9.140625" style="218"/>
    <col min="15105" max="15105" width="5.140625" style="218" customWidth="1"/>
    <col min="15106" max="15106" width="0" style="218" hidden="1" customWidth="1"/>
    <col min="15107" max="15107" width="9.140625" style="218"/>
    <col min="15108" max="15108" width="56.140625" style="218" customWidth="1"/>
    <col min="15109" max="15109" width="14.85546875" style="218" customWidth="1"/>
    <col min="15110" max="15110" width="16.5703125" style="218" customWidth="1"/>
    <col min="15111" max="15111" width="15.28515625" style="218" customWidth="1"/>
    <col min="15112" max="15112" width="9.140625" style="218"/>
    <col min="15113" max="15113" width="13.85546875" style="218" customWidth="1"/>
    <col min="15114" max="15360" width="9.140625" style="218"/>
    <col min="15361" max="15361" width="5.140625" style="218" customWidth="1"/>
    <col min="15362" max="15362" width="0" style="218" hidden="1" customWidth="1"/>
    <col min="15363" max="15363" width="9.140625" style="218"/>
    <col min="15364" max="15364" width="56.140625" style="218" customWidth="1"/>
    <col min="15365" max="15365" width="14.85546875" style="218" customWidth="1"/>
    <col min="15366" max="15366" width="16.5703125" style="218" customWidth="1"/>
    <col min="15367" max="15367" width="15.28515625" style="218" customWidth="1"/>
    <col min="15368" max="15368" width="9.140625" style="218"/>
    <col min="15369" max="15369" width="13.85546875" style="218" customWidth="1"/>
    <col min="15370" max="15616" width="9.140625" style="218"/>
    <col min="15617" max="15617" width="5.140625" style="218" customWidth="1"/>
    <col min="15618" max="15618" width="0" style="218" hidden="1" customWidth="1"/>
    <col min="15619" max="15619" width="9.140625" style="218"/>
    <col min="15620" max="15620" width="56.140625" style="218" customWidth="1"/>
    <col min="15621" max="15621" width="14.85546875" style="218" customWidth="1"/>
    <col min="15622" max="15622" width="16.5703125" style="218" customWidth="1"/>
    <col min="15623" max="15623" width="15.28515625" style="218" customWidth="1"/>
    <col min="15624" max="15624" width="9.140625" style="218"/>
    <col min="15625" max="15625" width="13.85546875" style="218" customWidth="1"/>
    <col min="15626" max="15872" width="9.140625" style="218"/>
    <col min="15873" max="15873" width="5.140625" style="218" customWidth="1"/>
    <col min="15874" max="15874" width="0" style="218" hidden="1" customWidth="1"/>
    <col min="15875" max="15875" width="9.140625" style="218"/>
    <col min="15876" max="15876" width="56.140625" style="218" customWidth="1"/>
    <col min="15877" max="15877" width="14.85546875" style="218" customWidth="1"/>
    <col min="15878" max="15878" width="16.5703125" style="218" customWidth="1"/>
    <col min="15879" max="15879" width="15.28515625" style="218" customWidth="1"/>
    <col min="15880" max="15880" width="9.140625" style="218"/>
    <col min="15881" max="15881" width="13.85546875" style="218" customWidth="1"/>
    <col min="15882" max="16128" width="9.140625" style="218"/>
    <col min="16129" max="16129" width="5.140625" style="218" customWidth="1"/>
    <col min="16130" max="16130" width="0" style="218" hidden="1" customWidth="1"/>
    <col min="16131" max="16131" width="9.140625" style="218"/>
    <col min="16132" max="16132" width="56.140625" style="218" customWidth="1"/>
    <col min="16133" max="16133" width="14.85546875" style="218" customWidth="1"/>
    <col min="16134" max="16134" width="16.5703125" style="218" customWidth="1"/>
    <col min="16135" max="16135" width="15.28515625" style="218" customWidth="1"/>
    <col min="16136" max="16136" width="9.140625" style="218"/>
    <col min="16137" max="16137" width="13.85546875" style="218" customWidth="1"/>
    <col min="16138" max="16384" width="9.140625" style="218"/>
  </cols>
  <sheetData>
    <row r="3" spans="1:9">
      <c r="C3" s="219" t="s">
        <v>176</v>
      </c>
      <c r="D3" s="219" t="s">
        <v>177</v>
      </c>
      <c r="E3" s="220"/>
    </row>
    <row r="4" spans="1:9">
      <c r="C4" s="219" t="s">
        <v>178</v>
      </c>
      <c r="D4" s="219" t="s">
        <v>179</v>
      </c>
      <c r="E4" s="220"/>
    </row>
    <row r="5" spans="1:9">
      <c r="C5" s="219" t="s">
        <v>180</v>
      </c>
      <c r="D5" s="222" t="s">
        <v>181</v>
      </c>
      <c r="E5" s="223"/>
    </row>
    <row r="9" spans="1:9">
      <c r="A9" s="224" t="s">
        <v>182</v>
      </c>
      <c r="B9" s="225"/>
      <c r="C9" s="225"/>
      <c r="D9" s="225"/>
      <c r="E9" s="225"/>
      <c r="F9" s="225"/>
      <c r="G9" s="225"/>
      <c r="H9" s="225"/>
      <c r="I9" s="225"/>
    </row>
    <row r="10" spans="1:9">
      <c r="A10" s="226" t="s">
        <v>183</v>
      </c>
      <c r="B10" s="227"/>
      <c r="C10" s="226" t="s">
        <v>184</v>
      </c>
      <c r="D10" s="227"/>
      <c r="E10" s="228" t="s">
        <v>185</v>
      </c>
      <c r="F10" s="229"/>
      <c r="G10" s="230" t="s">
        <v>186</v>
      </c>
      <c r="H10" s="226" t="s">
        <v>187</v>
      </c>
      <c r="I10" s="227"/>
    </row>
    <row r="11" spans="1:9">
      <c r="A11" s="231">
        <v>1</v>
      </c>
      <c r="B11" s="227"/>
      <c r="C11" s="231" t="s">
        <v>188</v>
      </c>
      <c r="D11" s="227"/>
      <c r="E11" s="232">
        <v>263186.43</v>
      </c>
      <c r="F11" s="229"/>
      <c r="G11" s="233" t="s">
        <v>189</v>
      </c>
      <c r="H11" s="231" t="s">
        <v>181</v>
      </c>
      <c r="I11" s="227"/>
    </row>
    <row r="12" spans="1:9">
      <c r="A12" s="231">
        <v>2</v>
      </c>
      <c r="B12" s="227"/>
      <c r="C12" s="231" t="s">
        <v>190</v>
      </c>
      <c r="D12" s="227"/>
      <c r="E12" s="232">
        <v>233424.44</v>
      </c>
      <c r="F12" s="229"/>
      <c r="G12" s="233" t="s">
        <v>191</v>
      </c>
      <c r="H12" s="231" t="s">
        <v>181</v>
      </c>
      <c r="I12" s="227"/>
    </row>
    <row r="13" spans="1:9">
      <c r="A13" s="231">
        <v>3</v>
      </c>
      <c r="B13" s="227"/>
      <c r="C13" s="231" t="s">
        <v>192</v>
      </c>
      <c r="D13" s="227"/>
      <c r="E13" s="232">
        <v>272212.24</v>
      </c>
      <c r="F13" s="229"/>
      <c r="G13" s="233" t="s">
        <v>193</v>
      </c>
      <c r="H13" s="231" t="s">
        <v>181</v>
      </c>
      <c r="I13" s="227"/>
    </row>
    <row r="14" spans="1:9">
      <c r="A14" s="226"/>
      <c r="B14" s="227"/>
      <c r="C14" s="226"/>
      <c r="D14" s="227"/>
      <c r="E14" s="234">
        <v>768823.11</v>
      </c>
      <c r="F14" s="229"/>
      <c r="G14" s="230"/>
      <c r="H14" s="226"/>
      <c r="I14" s="227"/>
    </row>
    <row r="15" spans="1:9">
      <c r="A15" s="224" t="s">
        <v>194</v>
      </c>
      <c r="B15" s="225"/>
      <c r="C15" s="225"/>
      <c r="D15" s="225"/>
      <c r="E15" s="225"/>
      <c r="F15" s="225"/>
      <c r="G15" s="225"/>
      <c r="H15" s="225"/>
      <c r="I15" s="225"/>
    </row>
    <row r="16" spans="1:9">
      <c r="A16" s="226" t="s">
        <v>183</v>
      </c>
      <c r="B16" s="227"/>
      <c r="C16" s="226" t="s">
        <v>184</v>
      </c>
      <c r="D16" s="227"/>
      <c r="E16" s="228" t="s">
        <v>185</v>
      </c>
      <c r="F16" s="229"/>
      <c r="G16" s="230" t="s">
        <v>186</v>
      </c>
      <c r="H16" s="226" t="s">
        <v>187</v>
      </c>
      <c r="I16" s="227"/>
    </row>
    <row r="17" spans="1:9" ht="25.5" customHeight="1">
      <c r="A17" s="231">
        <v>1</v>
      </c>
      <c r="B17" s="227"/>
      <c r="C17" s="231" t="s">
        <v>195</v>
      </c>
      <c r="D17" s="227"/>
      <c r="E17" s="232">
        <v>72</v>
      </c>
      <c r="F17" s="229"/>
      <c r="G17" s="233" t="s">
        <v>196</v>
      </c>
      <c r="H17" s="231" t="s">
        <v>197</v>
      </c>
      <c r="I17" s="227"/>
    </row>
    <row r="18" spans="1:9" ht="25.5" customHeight="1">
      <c r="A18" s="231">
        <v>2</v>
      </c>
      <c r="B18" s="227"/>
      <c r="C18" s="231" t="s">
        <v>198</v>
      </c>
      <c r="D18" s="227"/>
      <c r="E18" s="232">
        <v>50</v>
      </c>
      <c r="F18" s="229"/>
      <c r="G18" s="233" t="s">
        <v>196</v>
      </c>
      <c r="H18" s="231" t="s">
        <v>199</v>
      </c>
      <c r="I18" s="227"/>
    </row>
    <row r="19" spans="1:9">
      <c r="A19" s="226"/>
      <c r="B19" s="227"/>
      <c r="C19" s="226"/>
      <c r="D19" s="227"/>
      <c r="E19" s="234">
        <v>122</v>
      </c>
      <c r="F19" s="229"/>
      <c r="G19" s="230"/>
      <c r="H19" s="226"/>
      <c r="I19" s="227"/>
    </row>
    <row r="20" spans="1:9">
      <c r="A20" s="224" t="s">
        <v>200</v>
      </c>
      <c r="B20" s="225"/>
      <c r="C20" s="225"/>
      <c r="D20" s="225"/>
      <c r="E20" s="225"/>
      <c r="F20" s="225"/>
      <c r="G20" s="225"/>
      <c r="H20" s="225"/>
      <c r="I20" s="225"/>
    </row>
    <row r="21" spans="1:9" ht="27" customHeight="1">
      <c r="A21" s="226" t="s">
        <v>183</v>
      </c>
      <c r="B21" s="227"/>
      <c r="C21" s="226" t="s">
        <v>184</v>
      </c>
      <c r="D21" s="227"/>
      <c r="E21" s="228" t="s">
        <v>185</v>
      </c>
      <c r="F21" s="229"/>
      <c r="G21" s="230" t="s">
        <v>186</v>
      </c>
      <c r="H21" s="226" t="s">
        <v>187</v>
      </c>
      <c r="I21" s="227"/>
    </row>
    <row r="22" spans="1:9" ht="25.5" customHeight="1">
      <c r="A22" s="231">
        <v>1</v>
      </c>
      <c r="B22" s="227"/>
      <c r="C22" s="231" t="s">
        <v>201</v>
      </c>
      <c r="D22" s="227"/>
      <c r="E22" s="232">
        <v>3402.28</v>
      </c>
      <c r="F22" s="229"/>
      <c r="G22" s="233" t="s">
        <v>202</v>
      </c>
      <c r="H22" s="231" t="s">
        <v>203</v>
      </c>
      <c r="I22" s="227"/>
    </row>
    <row r="23" spans="1:9" ht="25.5" customHeight="1">
      <c r="A23" s="231">
        <v>2</v>
      </c>
      <c r="B23" s="227"/>
      <c r="C23" s="231" t="s">
        <v>204</v>
      </c>
      <c r="D23" s="227"/>
      <c r="E23" s="232">
        <v>598</v>
      </c>
      <c r="F23" s="229"/>
      <c r="G23" s="233" t="s">
        <v>205</v>
      </c>
      <c r="H23" s="231" t="s">
        <v>206</v>
      </c>
      <c r="I23" s="227"/>
    </row>
    <row r="24" spans="1:9" ht="25.5" customHeight="1">
      <c r="A24" s="231">
        <v>3</v>
      </c>
      <c r="B24" s="227"/>
      <c r="C24" s="231" t="s">
        <v>204</v>
      </c>
      <c r="D24" s="227"/>
      <c r="E24" s="232">
        <v>370</v>
      </c>
      <c r="F24" s="229"/>
      <c r="G24" s="233" t="s">
        <v>205</v>
      </c>
      <c r="H24" s="231" t="s">
        <v>206</v>
      </c>
      <c r="I24" s="227"/>
    </row>
    <row r="25" spans="1:9" ht="25.5" customHeight="1">
      <c r="A25" s="231">
        <v>4</v>
      </c>
      <c r="B25" s="227"/>
      <c r="C25" s="231" t="s">
        <v>207</v>
      </c>
      <c r="D25" s="227"/>
      <c r="E25" s="232">
        <v>559</v>
      </c>
      <c r="F25" s="229"/>
      <c r="G25" s="233" t="s">
        <v>205</v>
      </c>
      <c r="H25" s="231" t="s">
        <v>208</v>
      </c>
      <c r="I25" s="227"/>
    </row>
    <row r="26" spans="1:9" ht="25.5" customHeight="1">
      <c r="A26" s="231">
        <v>5</v>
      </c>
      <c r="B26" s="227"/>
      <c r="C26" s="231" t="s">
        <v>209</v>
      </c>
      <c r="D26" s="227"/>
      <c r="E26" s="232">
        <v>239.99</v>
      </c>
      <c r="F26" s="229"/>
      <c r="G26" s="233" t="s">
        <v>202</v>
      </c>
      <c r="H26" s="231" t="s">
        <v>203</v>
      </c>
      <c r="I26" s="227"/>
    </row>
    <row r="27" spans="1:9" ht="25.5" customHeight="1">
      <c r="A27" s="231">
        <v>6</v>
      </c>
      <c r="B27" s="227"/>
      <c r="C27" s="231" t="s">
        <v>210</v>
      </c>
      <c r="D27" s="227"/>
      <c r="E27" s="232">
        <v>877.37</v>
      </c>
      <c r="F27" s="229"/>
      <c r="G27" s="233" t="s">
        <v>202</v>
      </c>
      <c r="H27" s="231" t="s">
        <v>203</v>
      </c>
      <c r="I27" s="227"/>
    </row>
    <row r="28" spans="1:9" ht="25.5" customHeight="1">
      <c r="A28" s="231">
        <v>7</v>
      </c>
      <c r="B28" s="227"/>
      <c r="C28" s="231" t="s">
        <v>211</v>
      </c>
      <c r="D28" s="227"/>
      <c r="E28" s="232">
        <v>857.93</v>
      </c>
      <c r="F28" s="229"/>
      <c r="G28" s="233" t="s">
        <v>196</v>
      </c>
      <c r="H28" s="231" t="s">
        <v>203</v>
      </c>
      <c r="I28" s="227"/>
    </row>
    <row r="29" spans="1:9" ht="25.5" customHeight="1">
      <c r="A29" s="231">
        <v>8</v>
      </c>
      <c r="B29" s="227"/>
      <c r="C29" s="231" t="s">
        <v>212</v>
      </c>
      <c r="D29" s="227"/>
      <c r="E29" s="232">
        <v>650.96</v>
      </c>
      <c r="F29" s="229"/>
      <c r="G29" s="233" t="s">
        <v>213</v>
      </c>
      <c r="H29" s="231" t="s">
        <v>203</v>
      </c>
      <c r="I29" s="227"/>
    </row>
    <row r="30" spans="1:9" ht="25.5" customHeight="1">
      <c r="A30" s="231">
        <v>9</v>
      </c>
      <c r="B30" s="227"/>
      <c r="C30" s="231" t="s">
        <v>214</v>
      </c>
      <c r="D30" s="227"/>
      <c r="E30" s="232">
        <v>293.89999999999998</v>
      </c>
      <c r="F30" s="229"/>
      <c r="G30" s="233" t="s">
        <v>215</v>
      </c>
      <c r="H30" s="231" t="s">
        <v>203</v>
      </c>
      <c r="I30" s="227"/>
    </row>
    <row r="31" spans="1:9" ht="25.5" customHeight="1">
      <c r="A31" s="231">
        <v>10</v>
      </c>
      <c r="B31" s="227"/>
      <c r="C31" s="231" t="s">
        <v>216</v>
      </c>
      <c r="D31" s="227"/>
      <c r="E31" s="232">
        <v>293.14</v>
      </c>
      <c r="F31" s="229"/>
      <c r="G31" s="233" t="s">
        <v>215</v>
      </c>
      <c r="H31" s="231" t="s">
        <v>203</v>
      </c>
      <c r="I31" s="227"/>
    </row>
    <row r="32" spans="1:9" ht="25.5" customHeight="1">
      <c r="A32" s="231">
        <v>11</v>
      </c>
      <c r="B32" s="227"/>
      <c r="C32" s="231" t="s">
        <v>217</v>
      </c>
      <c r="D32" s="227"/>
      <c r="E32" s="232">
        <v>482.27</v>
      </c>
      <c r="F32" s="229"/>
      <c r="G32" s="233" t="s">
        <v>215</v>
      </c>
      <c r="H32" s="231" t="s">
        <v>203</v>
      </c>
      <c r="I32" s="227"/>
    </row>
    <row r="33" spans="1:9" ht="25.5" customHeight="1">
      <c r="A33" s="231">
        <v>12</v>
      </c>
      <c r="B33" s="227"/>
      <c r="C33" s="231" t="s">
        <v>218</v>
      </c>
      <c r="D33" s="227"/>
      <c r="E33" s="232">
        <v>494.23</v>
      </c>
      <c r="F33" s="229"/>
      <c r="G33" s="233" t="s">
        <v>215</v>
      </c>
      <c r="H33" s="231" t="s">
        <v>203</v>
      </c>
      <c r="I33" s="227"/>
    </row>
    <row r="34" spans="1:9" ht="25.5" customHeight="1">
      <c r="A34" s="231">
        <v>13</v>
      </c>
      <c r="B34" s="227"/>
      <c r="C34" s="231" t="s">
        <v>219</v>
      </c>
      <c r="D34" s="227"/>
      <c r="E34" s="232">
        <v>681.61</v>
      </c>
      <c r="F34" s="229"/>
      <c r="G34" s="233" t="s">
        <v>215</v>
      </c>
      <c r="H34" s="231" t="s">
        <v>203</v>
      </c>
      <c r="I34" s="227"/>
    </row>
    <row r="35" spans="1:9" ht="25.5" customHeight="1">
      <c r="A35" s="231">
        <v>14</v>
      </c>
      <c r="B35" s="227"/>
      <c r="C35" s="231" t="s">
        <v>220</v>
      </c>
      <c r="D35" s="227"/>
      <c r="E35" s="232">
        <v>1431.6</v>
      </c>
      <c r="F35" s="229"/>
      <c r="G35" s="233" t="s">
        <v>221</v>
      </c>
      <c r="H35" s="231" t="s">
        <v>203</v>
      </c>
      <c r="I35" s="227"/>
    </row>
    <row r="36" spans="1:9">
      <c r="A36" s="226"/>
      <c r="B36" s="227"/>
      <c r="C36" s="226"/>
      <c r="D36" s="227"/>
      <c r="E36" s="234">
        <v>11232.28</v>
      </c>
      <c r="F36" s="229"/>
      <c r="G36" s="230"/>
      <c r="H36" s="226"/>
      <c r="I36" s="227"/>
    </row>
    <row r="37" spans="1:9">
      <c r="A37" s="224" t="s">
        <v>222</v>
      </c>
      <c r="B37" s="225"/>
      <c r="C37" s="225"/>
      <c r="D37" s="225"/>
      <c r="E37" s="225"/>
      <c r="F37" s="225"/>
      <c r="G37" s="225"/>
      <c r="H37" s="225"/>
      <c r="I37" s="225"/>
    </row>
    <row r="38" spans="1:9">
      <c r="A38" s="226" t="s">
        <v>183</v>
      </c>
      <c r="B38" s="227"/>
      <c r="C38" s="226" t="s">
        <v>184</v>
      </c>
      <c r="D38" s="227"/>
      <c r="E38" s="228" t="s">
        <v>185</v>
      </c>
      <c r="F38" s="229"/>
      <c r="G38" s="230" t="s">
        <v>186</v>
      </c>
      <c r="H38" s="226" t="s">
        <v>187</v>
      </c>
      <c r="I38" s="227"/>
    </row>
    <row r="39" spans="1:9" ht="25.5" customHeight="1">
      <c r="A39" s="231">
        <v>1</v>
      </c>
      <c r="B39" s="227"/>
      <c r="C39" s="231" t="s">
        <v>223</v>
      </c>
      <c r="D39" s="227"/>
      <c r="E39" s="232">
        <v>250.8</v>
      </c>
      <c r="F39" s="229"/>
      <c r="G39" s="233" t="s">
        <v>224</v>
      </c>
      <c r="H39" s="231" t="s">
        <v>225</v>
      </c>
      <c r="I39" s="227"/>
    </row>
    <row r="40" spans="1:9">
      <c r="A40" s="231">
        <v>2</v>
      </c>
      <c r="B40" s="227"/>
      <c r="C40" s="231" t="s">
        <v>226</v>
      </c>
      <c r="D40" s="227"/>
      <c r="E40" s="232">
        <v>301.2</v>
      </c>
      <c r="F40" s="229"/>
      <c r="G40" s="233" t="s">
        <v>205</v>
      </c>
      <c r="H40" s="231" t="s">
        <v>227</v>
      </c>
      <c r="I40" s="227"/>
    </row>
    <row r="41" spans="1:9">
      <c r="A41" s="231">
        <v>3</v>
      </c>
      <c r="B41" s="227"/>
      <c r="C41" s="231" t="s">
        <v>228</v>
      </c>
      <c r="D41" s="227"/>
      <c r="E41" s="232">
        <v>552.20000000000005</v>
      </c>
      <c r="F41" s="229"/>
      <c r="G41" s="233" t="s">
        <v>224</v>
      </c>
      <c r="H41" s="231" t="s">
        <v>229</v>
      </c>
      <c r="I41" s="227"/>
    </row>
    <row r="42" spans="1:9" ht="25.5" customHeight="1">
      <c r="A42" s="231">
        <v>4</v>
      </c>
      <c r="B42" s="227"/>
      <c r="C42" s="231" t="s">
        <v>230</v>
      </c>
      <c r="D42" s="227"/>
      <c r="E42" s="232">
        <v>473.8</v>
      </c>
      <c r="F42" s="229"/>
      <c r="G42" s="233" t="s">
        <v>231</v>
      </c>
      <c r="H42" s="231" t="s">
        <v>232</v>
      </c>
      <c r="I42" s="227"/>
    </row>
    <row r="43" spans="1:9">
      <c r="A43" s="231">
        <v>5</v>
      </c>
      <c r="B43" s="227"/>
      <c r="C43" s="231" t="s">
        <v>233</v>
      </c>
      <c r="D43" s="227"/>
      <c r="E43" s="232">
        <v>441.76</v>
      </c>
      <c r="F43" s="229"/>
      <c r="G43" s="233" t="s">
        <v>234</v>
      </c>
      <c r="H43" s="231" t="s">
        <v>235</v>
      </c>
      <c r="I43" s="227"/>
    </row>
    <row r="44" spans="1:9" ht="25.5" customHeight="1">
      <c r="A44" s="231">
        <v>6</v>
      </c>
      <c r="B44" s="227"/>
      <c r="C44" s="231" t="s">
        <v>236</v>
      </c>
      <c r="D44" s="227"/>
      <c r="E44" s="232">
        <v>188.1</v>
      </c>
      <c r="F44" s="229"/>
      <c r="G44" s="233" t="s">
        <v>237</v>
      </c>
      <c r="H44" s="231" t="s">
        <v>238</v>
      </c>
      <c r="I44" s="227"/>
    </row>
    <row r="45" spans="1:9" ht="25.5" customHeight="1">
      <c r="A45" s="231">
        <v>7</v>
      </c>
      <c r="B45" s="227"/>
      <c r="C45" s="231" t="s">
        <v>239</v>
      </c>
      <c r="D45" s="227"/>
      <c r="E45" s="232">
        <v>188.1</v>
      </c>
      <c r="F45" s="229"/>
      <c r="G45" s="233" t="s">
        <v>237</v>
      </c>
      <c r="H45" s="231" t="s">
        <v>240</v>
      </c>
      <c r="I45" s="227"/>
    </row>
    <row r="46" spans="1:9" ht="25.5" customHeight="1">
      <c r="A46" s="231">
        <v>8</v>
      </c>
      <c r="B46" s="227"/>
      <c r="C46" s="231" t="s">
        <v>241</v>
      </c>
      <c r="D46" s="227"/>
      <c r="E46" s="232">
        <v>188.1</v>
      </c>
      <c r="F46" s="229"/>
      <c r="G46" s="233" t="s">
        <v>237</v>
      </c>
      <c r="H46" s="231" t="s">
        <v>242</v>
      </c>
      <c r="I46" s="227"/>
    </row>
    <row r="47" spans="1:9" ht="25.5" customHeight="1">
      <c r="A47" s="231">
        <v>9</v>
      </c>
      <c r="B47" s="227"/>
      <c r="C47" s="231" t="s">
        <v>243</v>
      </c>
      <c r="D47" s="227"/>
      <c r="E47" s="232">
        <v>204.3</v>
      </c>
      <c r="F47" s="229"/>
      <c r="G47" s="233" t="s">
        <v>202</v>
      </c>
      <c r="H47" s="231" t="s">
        <v>244</v>
      </c>
      <c r="I47" s="227"/>
    </row>
    <row r="48" spans="1:9" ht="25.5" customHeight="1">
      <c r="A48" s="231">
        <v>10</v>
      </c>
      <c r="B48" s="227"/>
      <c r="C48" s="231" t="s">
        <v>245</v>
      </c>
      <c r="D48" s="227"/>
      <c r="E48" s="232">
        <v>183.6</v>
      </c>
      <c r="F48" s="229"/>
      <c r="G48" s="233" t="s">
        <v>202</v>
      </c>
      <c r="H48" s="231" t="s">
        <v>240</v>
      </c>
      <c r="I48" s="227"/>
    </row>
    <row r="49" spans="1:9" ht="25.5" customHeight="1">
      <c r="A49" s="231">
        <v>11</v>
      </c>
      <c r="B49" s="227"/>
      <c r="C49" s="231" t="s">
        <v>245</v>
      </c>
      <c r="D49" s="227"/>
      <c r="E49" s="232">
        <v>183.6</v>
      </c>
      <c r="F49" s="229"/>
      <c r="G49" s="233" t="s">
        <v>202</v>
      </c>
      <c r="H49" s="231" t="s">
        <v>246</v>
      </c>
      <c r="I49" s="227"/>
    </row>
    <row r="50" spans="1:9" ht="25.5" customHeight="1">
      <c r="A50" s="231">
        <v>12</v>
      </c>
      <c r="B50" s="227"/>
      <c r="C50" s="231" t="s">
        <v>247</v>
      </c>
      <c r="D50" s="227"/>
      <c r="E50" s="232">
        <v>188.1</v>
      </c>
      <c r="F50" s="229"/>
      <c r="G50" s="233" t="s">
        <v>202</v>
      </c>
      <c r="H50" s="231" t="s">
        <v>248</v>
      </c>
      <c r="I50" s="227"/>
    </row>
    <row r="51" spans="1:9" ht="25.5" customHeight="1">
      <c r="A51" s="231">
        <v>13</v>
      </c>
      <c r="B51" s="227"/>
      <c r="C51" s="231" t="s">
        <v>249</v>
      </c>
      <c r="D51" s="227"/>
      <c r="E51" s="232">
        <v>390.44</v>
      </c>
      <c r="F51" s="229"/>
      <c r="G51" s="233" t="s">
        <v>231</v>
      </c>
      <c r="H51" s="231" t="s">
        <v>250</v>
      </c>
      <c r="I51" s="227"/>
    </row>
    <row r="52" spans="1:9" ht="25.5" customHeight="1">
      <c r="A52" s="231">
        <v>14</v>
      </c>
      <c r="B52" s="227"/>
      <c r="C52" s="231" t="s">
        <v>249</v>
      </c>
      <c r="D52" s="227"/>
      <c r="E52" s="232">
        <v>390.44</v>
      </c>
      <c r="F52" s="229"/>
      <c r="G52" s="233" t="s">
        <v>231</v>
      </c>
      <c r="H52" s="231" t="s">
        <v>251</v>
      </c>
      <c r="I52" s="227"/>
    </row>
    <row r="53" spans="1:9" ht="25.5" customHeight="1">
      <c r="A53" s="231">
        <v>15</v>
      </c>
      <c r="B53" s="227"/>
      <c r="C53" s="231" t="s">
        <v>249</v>
      </c>
      <c r="D53" s="227"/>
      <c r="E53" s="232">
        <v>390.44</v>
      </c>
      <c r="F53" s="229"/>
      <c r="G53" s="233" t="s">
        <v>231</v>
      </c>
      <c r="H53" s="231" t="s">
        <v>252</v>
      </c>
      <c r="I53" s="227"/>
    </row>
    <row r="54" spans="1:9" ht="25.5" customHeight="1">
      <c r="A54" s="231">
        <v>16</v>
      </c>
      <c r="B54" s="227"/>
      <c r="C54" s="231" t="s">
        <v>249</v>
      </c>
      <c r="D54" s="227"/>
      <c r="E54" s="232">
        <v>390.44</v>
      </c>
      <c r="F54" s="229"/>
      <c r="G54" s="233" t="s">
        <v>231</v>
      </c>
      <c r="H54" s="231" t="s">
        <v>248</v>
      </c>
      <c r="I54" s="227"/>
    </row>
    <row r="55" spans="1:9" ht="25.5" customHeight="1">
      <c r="A55" s="231">
        <v>17</v>
      </c>
      <c r="B55" s="227"/>
      <c r="C55" s="231" t="s">
        <v>249</v>
      </c>
      <c r="D55" s="227"/>
      <c r="E55" s="232">
        <v>390.44</v>
      </c>
      <c r="F55" s="229"/>
      <c r="G55" s="233" t="s">
        <v>231</v>
      </c>
      <c r="H55" s="231" t="s">
        <v>253</v>
      </c>
      <c r="I55" s="227"/>
    </row>
    <row r="56" spans="1:9" ht="25.5" customHeight="1">
      <c r="A56" s="231">
        <v>18</v>
      </c>
      <c r="B56" s="227"/>
      <c r="C56" s="231" t="s">
        <v>249</v>
      </c>
      <c r="D56" s="227"/>
      <c r="E56" s="232">
        <v>390.44</v>
      </c>
      <c r="F56" s="229"/>
      <c r="G56" s="233" t="s">
        <v>231</v>
      </c>
      <c r="H56" s="231" t="s">
        <v>254</v>
      </c>
      <c r="I56" s="227"/>
    </row>
    <row r="57" spans="1:9" ht="25.5" customHeight="1">
      <c r="A57" s="231">
        <v>19</v>
      </c>
      <c r="B57" s="227"/>
      <c r="C57" s="231" t="s">
        <v>249</v>
      </c>
      <c r="D57" s="227"/>
      <c r="E57" s="232">
        <v>390.44</v>
      </c>
      <c r="F57" s="229"/>
      <c r="G57" s="233" t="s">
        <v>231</v>
      </c>
      <c r="H57" s="231" t="s">
        <v>255</v>
      </c>
      <c r="I57" s="227"/>
    </row>
    <row r="58" spans="1:9" ht="25.5" customHeight="1">
      <c r="A58" s="231">
        <v>20</v>
      </c>
      <c r="B58" s="227"/>
      <c r="C58" s="231" t="s">
        <v>256</v>
      </c>
      <c r="D58" s="227"/>
      <c r="E58" s="232">
        <v>183.6</v>
      </c>
      <c r="F58" s="229"/>
      <c r="G58" s="233" t="s">
        <v>257</v>
      </c>
      <c r="H58" s="231" t="s">
        <v>258</v>
      </c>
      <c r="I58" s="227"/>
    </row>
    <row r="59" spans="1:9" ht="25.5" customHeight="1">
      <c r="A59" s="231">
        <v>21</v>
      </c>
      <c r="B59" s="227"/>
      <c r="C59" s="231" t="s">
        <v>259</v>
      </c>
      <c r="D59" s="227"/>
      <c r="E59" s="232">
        <v>188.1</v>
      </c>
      <c r="F59" s="229"/>
      <c r="G59" s="233" t="s">
        <v>260</v>
      </c>
      <c r="H59" s="231" t="s">
        <v>261</v>
      </c>
      <c r="I59" s="227"/>
    </row>
    <row r="60" spans="1:9" ht="25.5" customHeight="1">
      <c r="A60" s="231">
        <v>22</v>
      </c>
      <c r="B60" s="227"/>
      <c r="C60" s="231" t="s">
        <v>262</v>
      </c>
      <c r="D60" s="227"/>
      <c r="E60" s="232">
        <v>204.3</v>
      </c>
      <c r="F60" s="229"/>
      <c r="G60" s="233" t="s">
        <v>260</v>
      </c>
      <c r="H60" s="231" t="s">
        <v>263</v>
      </c>
      <c r="I60" s="227"/>
    </row>
    <row r="61" spans="1:9" ht="25.5" customHeight="1">
      <c r="A61" s="231">
        <v>23</v>
      </c>
      <c r="B61" s="227"/>
      <c r="C61" s="231" t="s">
        <v>264</v>
      </c>
      <c r="D61" s="227"/>
      <c r="E61" s="232">
        <v>390.44</v>
      </c>
      <c r="F61" s="229"/>
      <c r="G61" s="233" t="s">
        <v>213</v>
      </c>
      <c r="H61" s="231" t="s">
        <v>265</v>
      </c>
      <c r="I61" s="227"/>
    </row>
    <row r="62" spans="1:9" ht="25.5" customHeight="1">
      <c r="A62" s="231">
        <v>24</v>
      </c>
      <c r="B62" s="227"/>
      <c r="C62" s="231" t="s">
        <v>266</v>
      </c>
      <c r="D62" s="227"/>
      <c r="E62" s="232">
        <v>292.83</v>
      </c>
      <c r="F62" s="229"/>
      <c r="G62" s="233" t="s">
        <v>213</v>
      </c>
      <c r="H62" s="231" t="s">
        <v>267</v>
      </c>
      <c r="I62" s="227"/>
    </row>
    <row r="63" spans="1:9" ht="25.5" customHeight="1">
      <c r="A63" s="231">
        <v>25</v>
      </c>
      <c r="B63" s="227"/>
      <c r="C63" s="231" t="s">
        <v>266</v>
      </c>
      <c r="D63" s="227"/>
      <c r="E63" s="232">
        <v>292.83</v>
      </c>
      <c r="F63" s="229"/>
      <c r="G63" s="233" t="s">
        <v>213</v>
      </c>
      <c r="H63" s="231" t="s">
        <v>229</v>
      </c>
      <c r="I63" s="227"/>
    </row>
    <row r="64" spans="1:9" ht="25.5" customHeight="1">
      <c r="A64" s="231">
        <v>26</v>
      </c>
      <c r="B64" s="227"/>
      <c r="C64" s="231" t="s">
        <v>268</v>
      </c>
      <c r="D64" s="227"/>
      <c r="E64" s="232">
        <v>292.83</v>
      </c>
      <c r="F64" s="229"/>
      <c r="G64" s="233" t="s">
        <v>213</v>
      </c>
      <c r="H64" s="231" t="s">
        <v>269</v>
      </c>
      <c r="I64" s="227"/>
    </row>
    <row r="65" spans="1:9" ht="25.5" customHeight="1">
      <c r="A65" s="231">
        <v>27</v>
      </c>
      <c r="B65" s="227"/>
      <c r="C65" s="231" t="s">
        <v>270</v>
      </c>
      <c r="D65" s="227"/>
      <c r="E65" s="232">
        <v>188.1</v>
      </c>
      <c r="F65" s="229"/>
      <c r="G65" s="233" t="s">
        <v>271</v>
      </c>
      <c r="H65" s="231" t="s">
        <v>242</v>
      </c>
      <c r="I65" s="227"/>
    </row>
    <row r="66" spans="1:9" ht="25.5" customHeight="1">
      <c r="A66" s="231">
        <v>28</v>
      </c>
      <c r="B66" s="227"/>
      <c r="C66" s="231" t="s">
        <v>272</v>
      </c>
      <c r="D66" s="227"/>
      <c r="E66" s="232">
        <v>125.4</v>
      </c>
      <c r="F66" s="229"/>
      <c r="G66" s="233" t="s">
        <v>215</v>
      </c>
      <c r="H66" s="231" t="s">
        <v>273</v>
      </c>
      <c r="I66" s="227"/>
    </row>
    <row r="67" spans="1:9" ht="25.5" customHeight="1">
      <c r="A67" s="231">
        <v>29</v>
      </c>
      <c r="B67" s="227"/>
      <c r="C67" s="231" t="s">
        <v>239</v>
      </c>
      <c r="D67" s="227"/>
      <c r="E67" s="232">
        <v>188.1</v>
      </c>
      <c r="F67" s="229"/>
      <c r="G67" s="233" t="s">
        <v>215</v>
      </c>
      <c r="H67" s="231" t="s">
        <v>274</v>
      </c>
      <c r="I67" s="227"/>
    </row>
    <row r="68" spans="1:9" ht="25.5" customHeight="1">
      <c r="A68" s="231">
        <v>30</v>
      </c>
      <c r="B68" s="227"/>
      <c r="C68" s="231" t="s">
        <v>275</v>
      </c>
      <c r="D68" s="227"/>
      <c r="E68" s="232">
        <v>231.99</v>
      </c>
      <c r="F68" s="229"/>
      <c r="G68" s="233" t="s">
        <v>221</v>
      </c>
      <c r="H68" s="231" t="s">
        <v>276</v>
      </c>
      <c r="I68" s="227"/>
    </row>
    <row r="69" spans="1:9" ht="25.5" customHeight="1">
      <c r="A69" s="231">
        <v>31</v>
      </c>
      <c r="B69" s="227"/>
      <c r="C69" s="231" t="s">
        <v>275</v>
      </c>
      <c r="D69" s="227"/>
      <c r="E69" s="232">
        <v>231.99</v>
      </c>
      <c r="F69" s="229"/>
      <c r="G69" s="233" t="s">
        <v>221</v>
      </c>
      <c r="H69" s="231" t="s">
        <v>254</v>
      </c>
      <c r="I69" s="227"/>
    </row>
    <row r="70" spans="1:9" ht="25.5" customHeight="1">
      <c r="A70" s="231">
        <v>32</v>
      </c>
      <c r="B70" s="227"/>
      <c r="C70" s="231" t="s">
        <v>277</v>
      </c>
      <c r="D70" s="227"/>
      <c r="E70" s="232">
        <v>216.7</v>
      </c>
      <c r="F70" s="229"/>
      <c r="G70" s="233" t="s">
        <v>221</v>
      </c>
      <c r="H70" s="231" t="s">
        <v>278</v>
      </c>
      <c r="I70" s="227"/>
    </row>
    <row r="71" spans="1:9">
      <c r="A71" s="231">
        <v>33</v>
      </c>
      <c r="B71" s="227"/>
      <c r="C71" s="231" t="s">
        <v>279</v>
      </c>
      <c r="D71" s="227"/>
      <c r="E71" s="232">
        <v>343.75</v>
      </c>
      <c r="F71" s="229"/>
      <c r="G71" s="233" t="s">
        <v>221</v>
      </c>
      <c r="H71" s="231" t="s">
        <v>280</v>
      </c>
      <c r="I71" s="227"/>
    </row>
    <row r="72" spans="1:9">
      <c r="A72" s="231">
        <v>34</v>
      </c>
      <c r="B72" s="227"/>
      <c r="C72" s="231" t="s">
        <v>281</v>
      </c>
      <c r="D72" s="227"/>
      <c r="E72" s="232">
        <v>412.5</v>
      </c>
      <c r="F72" s="229"/>
      <c r="G72" s="233" t="s">
        <v>221</v>
      </c>
      <c r="H72" s="231" t="s">
        <v>273</v>
      </c>
      <c r="I72" s="227"/>
    </row>
    <row r="73" spans="1:9">
      <c r="A73" s="231">
        <v>35</v>
      </c>
      <c r="B73" s="227"/>
      <c r="C73" s="231" t="s">
        <v>281</v>
      </c>
      <c r="D73" s="227"/>
      <c r="E73" s="232">
        <v>343.75</v>
      </c>
      <c r="F73" s="229"/>
      <c r="G73" s="233" t="s">
        <v>221</v>
      </c>
      <c r="H73" s="231" t="s">
        <v>265</v>
      </c>
      <c r="I73" s="227"/>
    </row>
    <row r="74" spans="1:9">
      <c r="A74" s="231">
        <v>36</v>
      </c>
      <c r="B74" s="227"/>
      <c r="C74" s="231" t="s">
        <v>281</v>
      </c>
      <c r="D74" s="227"/>
      <c r="E74" s="232">
        <v>343.75</v>
      </c>
      <c r="F74" s="229"/>
      <c r="G74" s="233" t="s">
        <v>221</v>
      </c>
      <c r="H74" s="231" t="s">
        <v>282</v>
      </c>
      <c r="I74" s="227"/>
    </row>
    <row r="75" spans="1:9">
      <c r="A75" s="231">
        <v>37</v>
      </c>
      <c r="B75" s="227"/>
      <c r="C75" s="231" t="s">
        <v>281</v>
      </c>
      <c r="D75" s="227"/>
      <c r="E75" s="232">
        <v>412.5</v>
      </c>
      <c r="F75" s="229"/>
      <c r="G75" s="233" t="s">
        <v>221</v>
      </c>
      <c r="H75" s="231" t="s">
        <v>206</v>
      </c>
      <c r="I75" s="227"/>
    </row>
    <row r="76" spans="1:9">
      <c r="A76" s="231">
        <v>38</v>
      </c>
      <c r="B76" s="227"/>
      <c r="C76" s="231" t="s">
        <v>281</v>
      </c>
      <c r="D76" s="227"/>
      <c r="E76" s="232">
        <v>343.75</v>
      </c>
      <c r="F76" s="229"/>
      <c r="G76" s="233" t="s">
        <v>221</v>
      </c>
      <c r="H76" s="231" t="s">
        <v>283</v>
      </c>
      <c r="I76" s="227"/>
    </row>
    <row r="77" spans="1:9" ht="25.5" customHeight="1">
      <c r="A77" s="231">
        <v>39</v>
      </c>
      <c r="B77" s="227"/>
      <c r="C77" s="231" t="s">
        <v>284</v>
      </c>
      <c r="D77" s="227"/>
      <c r="E77" s="232">
        <v>229.5</v>
      </c>
      <c r="F77" s="229"/>
      <c r="G77" s="233" t="s">
        <v>285</v>
      </c>
      <c r="H77" s="231" t="s">
        <v>273</v>
      </c>
      <c r="I77" s="227"/>
    </row>
    <row r="78" spans="1:9" ht="25.5" customHeight="1">
      <c r="A78" s="231">
        <v>40</v>
      </c>
      <c r="B78" s="227"/>
      <c r="C78" s="231" t="s">
        <v>230</v>
      </c>
      <c r="D78" s="227"/>
      <c r="E78" s="232">
        <v>-473.8</v>
      </c>
      <c r="F78" s="229"/>
      <c r="G78" s="233" t="s">
        <v>231</v>
      </c>
      <c r="H78" s="231" t="s">
        <v>232</v>
      </c>
      <c r="I78" s="227"/>
    </row>
    <row r="79" spans="1:9" ht="25.5" customHeight="1">
      <c r="A79" s="231">
        <v>41</v>
      </c>
      <c r="B79" s="227"/>
      <c r="C79" s="231" t="s">
        <v>230</v>
      </c>
      <c r="D79" s="227"/>
      <c r="E79" s="232">
        <v>473.8</v>
      </c>
      <c r="F79" s="229"/>
      <c r="G79" s="233" t="s">
        <v>286</v>
      </c>
      <c r="H79" s="231" t="s">
        <v>232</v>
      </c>
      <c r="I79" s="227"/>
    </row>
    <row r="80" spans="1:9">
      <c r="A80" s="231">
        <v>42</v>
      </c>
      <c r="B80" s="227"/>
      <c r="C80" s="231" t="s">
        <v>287</v>
      </c>
      <c r="D80" s="227"/>
      <c r="E80" s="232">
        <v>343.75</v>
      </c>
      <c r="F80" s="229"/>
      <c r="G80" s="233" t="s">
        <v>286</v>
      </c>
      <c r="H80" s="231" t="s">
        <v>267</v>
      </c>
      <c r="I80" s="227"/>
    </row>
    <row r="81" spans="1:9" ht="25.5" customHeight="1">
      <c r="A81" s="231">
        <v>43</v>
      </c>
      <c r="B81" s="227"/>
      <c r="C81" s="231" t="s">
        <v>288</v>
      </c>
      <c r="D81" s="227"/>
      <c r="E81" s="232">
        <v>188.1</v>
      </c>
      <c r="F81" s="229"/>
      <c r="G81" s="233" t="s">
        <v>202</v>
      </c>
      <c r="H81" s="231" t="s">
        <v>246</v>
      </c>
      <c r="I81" s="227"/>
    </row>
    <row r="82" spans="1:9" ht="25.5" customHeight="1">
      <c r="A82" s="231">
        <v>44</v>
      </c>
      <c r="B82" s="227"/>
      <c r="C82" s="231" t="s">
        <v>289</v>
      </c>
      <c r="D82" s="227"/>
      <c r="E82" s="232">
        <v>456.66</v>
      </c>
      <c r="F82" s="229"/>
      <c r="G82" s="233" t="s">
        <v>290</v>
      </c>
      <c r="H82" s="231" t="s">
        <v>244</v>
      </c>
      <c r="I82" s="227"/>
    </row>
    <row r="83" spans="1:9" ht="25.5" customHeight="1">
      <c r="A83" s="231">
        <v>45</v>
      </c>
      <c r="B83" s="227"/>
      <c r="C83" s="231" t="s">
        <v>289</v>
      </c>
      <c r="D83" s="227"/>
      <c r="E83" s="232">
        <v>456.66</v>
      </c>
      <c r="F83" s="229"/>
      <c r="G83" s="233" t="s">
        <v>290</v>
      </c>
      <c r="H83" s="231" t="s">
        <v>258</v>
      </c>
      <c r="I83" s="227"/>
    </row>
    <row r="84" spans="1:9" ht="25.5" customHeight="1">
      <c r="A84" s="231">
        <v>46</v>
      </c>
      <c r="B84" s="227"/>
      <c r="C84" s="231" t="s">
        <v>289</v>
      </c>
      <c r="D84" s="227"/>
      <c r="E84" s="232">
        <v>456.66</v>
      </c>
      <c r="F84" s="229"/>
      <c r="G84" s="233" t="s">
        <v>290</v>
      </c>
      <c r="H84" s="231" t="s">
        <v>282</v>
      </c>
      <c r="I84" s="227"/>
    </row>
    <row r="85" spans="1:9" ht="25.5" customHeight="1">
      <c r="A85" s="231">
        <v>47</v>
      </c>
      <c r="B85" s="227"/>
      <c r="C85" s="231" t="s">
        <v>289</v>
      </c>
      <c r="D85" s="227"/>
      <c r="E85" s="232">
        <v>456.66</v>
      </c>
      <c r="F85" s="229"/>
      <c r="G85" s="233" t="s">
        <v>290</v>
      </c>
      <c r="H85" s="231" t="s">
        <v>263</v>
      </c>
      <c r="I85" s="227"/>
    </row>
    <row r="86" spans="1:9" ht="25.5" customHeight="1">
      <c r="A86" s="231">
        <v>48</v>
      </c>
      <c r="B86" s="227"/>
      <c r="C86" s="231" t="s">
        <v>289</v>
      </c>
      <c r="D86" s="227"/>
      <c r="E86" s="232">
        <v>456.66</v>
      </c>
      <c r="F86" s="229"/>
      <c r="G86" s="233" t="s">
        <v>290</v>
      </c>
      <c r="H86" s="231" t="s">
        <v>269</v>
      </c>
      <c r="I86" s="227"/>
    </row>
    <row r="87" spans="1:9">
      <c r="A87" s="226"/>
      <c r="B87" s="227"/>
      <c r="C87" s="226"/>
      <c r="D87" s="227"/>
      <c r="E87" s="234">
        <v>14348.599999999999</v>
      </c>
      <c r="F87" s="229"/>
      <c r="G87" s="230"/>
      <c r="H87" s="226"/>
      <c r="I87" s="227"/>
    </row>
    <row r="88" spans="1:9">
      <c r="A88" s="224" t="s">
        <v>291</v>
      </c>
      <c r="B88" s="225"/>
      <c r="C88" s="225"/>
      <c r="D88" s="225"/>
      <c r="E88" s="225"/>
      <c r="F88" s="225"/>
      <c r="G88" s="225"/>
      <c r="H88" s="225"/>
      <c r="I88" s="225"/>
    </row>
    <row r="89" spans="1:9">
      <c r="A89" s="226" t="s">
        <v>183</v>
      </c>
      <c r="B89" s="227"/>
      <c r="C89" s="226" t="s">
        <v>184</v>
      </c>
      <c r="D89" s="227"/>
      <c r="E89" s="228" t="s">
        <v>185</v>
      </c>
      <c r="F89" s="229"/>
      <c r="G89" s="230" t="s">
        <v>186</v>
      </c>
      <c r="H89" s="226" t="s">
        <v>187</v>
      </c>
      <c r="I89" s="227"/>
    </row>
    <row r="90" spans="1:9" ht="25.5" customHeight="1">
      <c r="A90" s="231">
        <v>1</v>
      </c>
      <c r="B90" s="227"/>
      <c r="C90" s="231" t="s">
        <v>292</v>
      </c>
      <c r="D90" s="227"/>
      <c r="E90" s="232">
        <v>483.2</v>
      </c>
      <c r="F90" s="229"/>
      <c r="G90" s="233" t="s">
        <v>231</v>
      </c>
      <c r="H90" s="231" t="s">
        <v>232</v>
      </c>
      <c r="I90" s="227"/>
    </row>
    <row r="91" spans="1:9" ht="25.5" customHeight="1">
      <c r="A91" s="231">
        <v>2</v>
      </c>
      <c r="B91" s="227"/>
      <c r="C91" s="231" t="s">
        <v>293</v>
      </c>
      <c r="D91" s="227"/>
      <c r="E91" s="232">
        <v>138.11000000000001</v>
      </c>
      <c r="F91" s="229"/>
      <c r="G91" s="233" t="s">
        <v>234</v>
      </c>
      <c r="H91" s="231" t="s">
        <v>235</v>
      </c>
      <c r="I91" s="227"/>
    </row>
    <row r="92" spans="1:9" ht="25.5" customHeight="1">
      <c r="A92" s="231">
        <v>3</v>
      </c>
      <c r="B92" s="227"/>
      <c r="C92" s="231" t="s">
        <v>294</v>
      </c>
      <c r="D92" s="227"/>
      <c r="E92" s="232">
        <v>480</v>
      </c>
      <c r="F92" s="229"/>
      <c r="G92" s="233" t="s">
        <v>231</v>
      </c>
      <c r="H92" s="231" t="s">
        <v>250</v>
      </c>
      <c r="I92" s="227"/>
    </row>
    <row r="93" spans="1:9" ht="25.5" customHeight="1">
      <c r="A93" s="231">
        <v>4</v>
      </c>
      <c r="B93" s="227"/>
      <c r="C93" s="231" t="s">
        <v>295</v>
      </c>
      <c r="D93" s="227"/>
      <c r="E93" s="232">
        <v>480</v>
      </c>
      <c r="F93" s="229"/>
      <c r="G93" s="233" t="s">
        <v>231</v>
      </c>
      <c r="H93" s="231" t="s">
        <v>251</v>
      </c>
      <c r="I93" s="227"/>
    </row>
    <row r="94" spans="1:9" ht="25.5" customHeight="1">
      <c r="A94" s="231">
        <v>5</v>
      </c>
      <c r="B94" s="227"/>
      <c r="C94" s="231" t="s">
        <v>295</v>
      </c>
      <c r="D94" s="227"/>
      <c r="E94" s="232">
        <v>480</v>
      </c>
      <c r="F94" s="229"/>
      <c r="G94" s="233" t="s">
        <v>231</v>
      </c>
      <c r="H94" s="231" t="s">
        <v>252</v>
      </c>
      <c r="I94" s="227"/>
    </row>
    <row r="95" spans="1:9" ht="25.5" customHeight="1">
      <c r="A95" s="231">
        <v>6</v>
      </c>
      <c r="B95" s="227"/>
      <c r="C95" s="231" t="s">
        <v>295</v>
      </c>
      <c r="D95" s="227"/>
      <c r="E95" s="232">
        <v>480</v>
      </c>
      <c r="F95" s="229"/>
      <c r="G95" s="233" t="s">
        <v>231</v>
      </c>
      <c r="H95" s="231" t="s">
        <v>248</v>
      </c>
      <c r="I95" s="227"/>
    </row>
    <row r="96" spans="1:9" ht="25.5" customHeight="1">
      <c r="A96" s="231">
        <v>7</v>
      </c>
      <c r="B96" s="227"/>
      <c r="C96" s="231" t="s">
        <v>295</v>
      </c>
      <c r="D96" s="227"/>
      <c r="E96" s="232">
        <v>480</v>
      </c>
      <c r="F96" s="229"/>
      <c r="G96" s="233" t="s">
        <v>231</v>
      </c>
      <c r="H96" s="231" t="s">
        <v>253</v>
      </c>
      <c r="I96" s="227"/>
    </row>
    <row r="97" spans="1:9" ht="25.5" customHeight="1">
      <c r="A97" s="231">
        <v>8</v>
      </c>
      <c r="B97" s="227"/>
      <c r="C97" s="231" t="s">
        <v>295</v>
      </c>
      <c r="D97" s="227"/>
      <c r="E97" s="232">
        <v>480</v>
      </c>
      <c r="F97" s="229"/>
      <c r="G97" s="233" t="s">
        <v>231</v>
      </c>
      <c r="H97" s="231" t="s">
        <v>254</v>
      </c>
      <c r="I97" s="227"/>
    </row>
    <row r="98" spans="1:9" ht="25.5" customHeight="1">
      <c r="A98" s="231">
        <v>9</v>
      </c>
      <c r="B98" s="227"/>
      <c r="C98" s="231" t="s">
        <v>295</v>
      </c>
      <c r="D98" s="227"/>
      <c r="E98" s="232">
        <v>480</v>
      </c>
      <c r="F98" s="229"/>
      <c r="G98" s="233" t="s">
        <v>231</v>
      </c>
      <c r="H98" s="231" t="s">
        <v>255</v>
      </c>
      <c r="I98" s="227"/>
    </row>
    <row r="99" spans="1:9">
      <c r="A99" s="231">
        <v>10</v>
      </c>
      <c r="B99" s="227"/>
      <c r="C99" s="231" t="s">
        <v>296</v>
      </c>
      <c r="D99" s="227"/>
      <c r="E99" s="232">
        <v>1328.7</v>
      </c>
      <c r="F99" s="229"/>
      <c r="G99" s="233" t="s">
        <v>257</v>
      </c>
      <c r="H99" s="231" t="s">
        <v>297</v>
      </c>
      <c r="I99" s="227"/>
    </row>
    <row r="100" spans="1:9" ht="25.5" customHeight="1">
      <c r="A100" s="231">
        <v>11</v>
      </c>
      <c r="B100" s="227"/>
      <c r="C100" s="231" t="s">
        <v>298</v>
      </c>
      <c r="D100" s="227"/>
      <c r="E100" s="232">
        <v>388.17</v>
      </c>
      <c r="F100" s="229"/>
      <c r="G100" s="233" t="s">
        <v>213</v>
      </c>
      <c r="H100" s="231" t="s">
        <v>265</v>
      </c>
      <c r="I100" s="227"/>
    </row>
    <row r="101" spans="1:9" ht="25.5" customHeight="1">
      <c r="A101" s="231">
        <v>12</v>
      </c>
      <c r="B101" s="227"/>
      <c r="C101" s="231" t="s">
        <v>299</v>
      </c>
      <c r="D101" s="227"/>
      <c r="E101" s="232">
        <v>598</v>
      </c>
      <c r="F101" s="229"/>
      <c r="G101" s="233" t="s">
        <v>213</v>
      </c>
      <c r="H101" s="231" t="s">
        <v>267</v>
      </c>
      <c r="I101" s="227"/>
    </row>
    <row r="102" spans="1:9" ht="25.5" customHeight="1">
      <c r="A102" s="231">
        <v>13</v>
      </c>
      <c r="B102" s="227"/>
      <c r="C102" s="231" t="s">
        <v>299</v>
      </c>
      <c r="D102" s="227"/>
      <c r="E102" s="232">
        <v>598</v>
      </c>
      <c r="F102" s="229"/>
      <c r="G102" s="233" t="s">
        <v>213</v>
      </c>
      <c r="H102" s="231" t="s">
        <v>229</v>
      </c>
      <c r="I102" s="227"/>
    </row>
    <row r="103" spans="1:9" ht="25.5" customHeight="1">
      <c r="A103" s="231">
        <v>14</v>
      </c>
      <c r="B103" s="227"/>
      <c r="C103" s="231" t="s">
        <v>300</v>
      </c>
      <c r="D103" s="227"/>
      <c r="E103" s="232">
        <v>258.77999999999997</v>
      </c>
      <c r="F103" s="229"/>
      <c r="G103" s="233" t="s">
        <v>213</v>
      </c>
      <c r="H103" s="231" t="s">
        <v>269</v>
      </c>
      <c r="I103" s="227"/>
    </row>
    <row r="104" spans="1:9" ht="25.5" customHeight="1">
      <c r="A104" s="231">
        <v>15</v>
      </c>
      <c r="B104" s="227"/>
      <c r="C104" s="231" t="s">
        <v>301</v>
      </c>
      <c r="D104" s="227"/>
      <c r="E104" s="232">
        <v>812.43</v>
      </c>
      <c r="F104" s="229"/>
      <c r="G104" s="233" t="s">
        <v>196</v>
      </c>
      <c r="H104" s="231" t="s">
        <v>302</v>
      </c>
      <c r="I104" s="227"/>
    </row>
    <row r="105" spans="1:9" ht="25.5" customHeight="1">
      <c r="A105" s="231">
        <v>16</v>
      </c>
      <c r="B105" s="227"/>
      <c r="C105" s="231" t="s">
        <v>303</v>
      </c>
      <c r="D105" s="227"/>
      <c r="E105" s="232">
        <v>290</v>
      </c>
      <c r="F105" s="229"/>
      <c r="G105" s="233" t="s">
        <v>221</v>
      </c>
      <c r="H105" s="231" t="s">
        <v>254</v>
      </c>
      <c r="I105" s="227"/>
    </row>
    <row r="106" spans="1:9" ht="25.5" customHeight="1">
      <c r="A106" s="231">
        <v>17</v>
      </c>
      <c r="B106" s="227"/>
      <c r="C106" s="231" t="s">
        <v>304</v>
      </c>
      <c r="D106" s="227"/>
      <c r="E106" s="232">
        <v>100.67</v>
      </c>
      <c r="F106" s="229"/>
      <c r="G106" s="233" t="s">
        <v>221</v>
      </c>
      <c r="H106" s="231" t="s">
        <v>278</v>
      </c>
      <c r="I106" s="227"/>
    </row>
    <row r="107" spans="1:9">
      <c r="A107" s="231">
        <v>18</v>
      </c>
      <c r="B107" s="227"/>
      <c r="C107" s="231" t="s">
        <v>305</v>
      </c>
      <c r="D107" s="227"/>
      <c r="E107" s="232">
        <v>750.54</v>
      </c>
      <c r="F107" s="229"/>
      <c r="G107" s="233" t="s">
        <v>221</v>
      </c>
      <c r="H107" s="231" t="s">
        <v>280</v>
      </c>
      <c r="I107" s="227"/>
    </row>
    <row r="108" spans="1:9">
      <c r="A108" s="231">
        <v>19</v>
      </c>
      <c r="B108" s="227"/>
      <c r="C108" s="231" t="s">
        <v>306</v>
      </c>
      <c r="D108" s="227"/>
      <c r="E108" s="232">
        <v>1081.24</v>
      </c>
      <c r="F108" s="229"/>
      <c r="G108" s="233" t="s">
        <v>221</v>
      </c>
      <c r="H108" s="231" t="s">
        <v>273</v>
      </c>
      <c r="I108" s="227"/>
    </row>
    <row r="109" spans="1:9">
      <c r="A109" s="231">
        <v>20</v>
      </c>
      <c r="B109" s="227"/>
      <c r="C109" s="231" t="s">
        <v>306</v>
      </c>
      <c r="D109" s="227"/>
      <c r="E109" s="232">
        <v>750.54</v>
      </c>
      <c r="F109" s="229"/>
      <c r="G109" s="233" t="s">
        <v>221</v>
      </c>
      <c r="H109" s="231" t="s">
        <v>265</v>
      </c>
      <c r="I109" s="227"/>
    </row>
    <row r="110" spans="1:9">
      <c r="A110" s="231">
        <v>21</v>
      </c>
      <c r="B110" s="227"/>
      <c r="C110" s="231" t="s">
        <v>306</v>
      </c>
      <c r="D110" s="227"/>
      <c r="E110" s="232">
        <v>787.61</v>
      </c>
      <c r="F110" s="229"/>
      <c r="G110" s="233" t="s">
        <v>221</v>
      </c>
      <c r="H110" s="231" t="s">
        <v>282</v>
      </c>
      <c r="I110" s="227"/>
    </row>
    <row r="111" spans="1:9">
      <c r="A111" s="231">
        <v>22</v>
      </c>
      <c r="B111" s="227"/>
      <c r="C111" s="231" t="s">
        <v>306</v>
      </c>
      <c r="D111" s="227"/>
      <c r="E111" s="232">
        <v>750.54</v>
      </c>
      <c r="F111" s="229"/>
      <c r="G111" s="233" t="s">
        <v>221</v>
      </c>
      <c r="H111" s="231" t="s">
        <v>283</v>
      </c>
      <c r="I111" s="227"/>
    </row>
    <row r="112" spans="1:9" ht="25.5" customHeight="1">
      <c r="A112" s="231">
        <v>23</v>
      </c>
      <c r="B112" s="227"/>
      <c r="C112" s="231" t="s">
        <v>307</v>
      </c>
      <c r="D112" s="227"/>
      <c r="E112" s="232">
        <v>1341.56</v>
      </c>
      <c r="F112" s="229"/>
      <c r="G112" s="233" t="s">
        <v>221</v>
      </c>
      <c r="H112" s="231" t="s">
        <v>302</v>
      </c>
      <c r="I112" s="227"/>
    </row>
    <row r="113" spans="1:9" ht="25.5" customHeight="1">
      <c r="A113" s="231">
        <v>24</v>
      </c>
      <c r="B113" s="227"/>
      <c r="C113" s="231" t="s">
        <v>308</v>
      </c>
      <c r="D113" s="227"/>
      <c r="E113" s="232">
        <v>660</v>
      </c>
      <c r="F113" s="229"/>
      <c r="G113" s="233" t="s">
        <v>196</v>
      </c>
      <c r="H113" s="231" t="s">
        <v>302</v>
      </c>
      <c r="I113" s="227"/>
    </row>
    <row r="114" spans="1:9" ht="25.5" customHeight="1">
      <c r="A114" s="231">
        <v>25</v>
      </c>
      <c r="B114" s="227"/>
      <c r="C114" s="231" t="s">
        <v>309</v>
      </c>
      <c r="D114" s="227"/>
      <c r="E114" s="232">
        <v>939.53</v>
      </c>
      <c r="F114" s="229"/>
      <c r="G114" s="233" t="s">
        <v>196</v>
      </c>
      <c r="H114" s="231" t="s">
        <v>310</v>
      </c>
      <c r="I114" s="227"/>
    </row>
    <row r="115" spans="1:9" ht="25.5" customHeight="1">
      <c r="A115" s="231">
        <v>26</v>
      </c>
      <c r="B115" s="227"/>
      <c r="C115" s="231" t="s">
        <v>292</v>
      </c>
      <c r="D115" s="227"/>
      <c r="E115" s="232">
        <v>-483.2</v>
      </c>
      <c r="F115" s="229"/>
      <c r="G115" s="233" t="s">
        <v>231</v>
      </c>
      <c r="H115" s="231" t="s">
        <v>232</v>
      </c>
      <c r="I115" s="227"/>
    </row>
    <row r="116" spans="1:9" ht="25.5" customHeight="1">
      <c r="A116" s="231">
        <v>27</v>
      </c>
      <c r="B116" s="227"/>
      <c r="C116" s="231" t="s">
        <v>292</v>
      </c>
      <c r="D116" s="227"/>
      <c r="E116" s="232">
        <v>483.2</v>
      </c>
      <c r="F116" s="229"/>
      <c r="G116" s="233" t="s">
        <v>286</v>
      </c>
      <c r="H116" s="231" t="s">
        <v>232</v>
      </c>
      <c r="I116" s="227"/>
    </row>
    <row r="117" spans="1:9" ht="25.5" customHeight="1">
      <c r="A117" s="231">
        <v>28</v>
      </c>
      <c r="B117" s="227"/>
      <c r="C117" s="231" t="s">
        <v>311</v>
      </c>
      <c r="D117" s="227"/>
      <c r="E117" s="232">
        <v>616.33000000000004</v>
      </c>
      <c r="F117" s="229"/>
      <c r="G117" s="233" t="s">
        <v>286</v>
      </c>
      <c r="H117" s="231" t="s">
        <v>267</v>
      </c>
      <c r="I117" s="227"/>
    </row>
    <row r="118" spans="1:9" ht="25.5" customHeight="1">
      <c r="A118" s="231">
        <v>29</v>
      </c>
      <c r="B118" s="227"/>
      <c r="C118" s="231" t="s">
        <v>312</v>
      </c>
      <c r="D118" s="227"/>
      <c r="E118" s="232">
        <v>334</v>
      </c>
      <c r="F118" s="229"/>
      <c r="G118" s="233" t="s">
        <v>290</v>
      </c>
      <c r="H118" s="231" t="s">
        <v>244</v>
      </c>
      <c r="I118" s="227"/>
    </row>
    <row r="119" spans="1:9" ht="25.5" customHeight="1">
      <c r="A119" s="231">
        <v>30</v>
      </c>
      <c r="B119" s="227"/>
      <c r="C119" s="231" t="s">
        <v>313</v>
      </c>
      <c r="D119" s="227"/>
      <c r="E119" s="232">
        <v>334</v>
      </c>
      <c r="F119" s="229"/>
      <c r="G119" s="233" t="s">
        <v>290</v>
      </c>
      <c r="H119" s="231" t="s">
        <v>258</v>
      </c>
      <c r="I119" s="227"/>
    </row>
    <row r="120" spans="1:9" ht="25.5" customHeight="1">
      <c r="A120" s="231">
        <v>31</v>
      </c>
      <c r="B120" s="227"/>
      <c r="C120" s="231" t="s">
        <v>313</v>
      </c>
      <c r="D120" s="227"/>
      <c r="E120" s="232">
        <v>334</v>
      </c>
      <c r="F120" s="229"/>
      <c r="G120" s="233" t="s">
        <v>290</v>
      </c>
      <c r="H120" s="231" t="s">
        <v>282</v>
      </c>
      <c r="I120" s="227"/>
    </row>
    <row r="121" spans="1:9" ht="25.5" customHeight="1">
      <c r="A121" s="231">
        <v>32</v>
      </c>
      <c r="B121" s="227"/>
      <c r="C121" s="231" t="s">
        <v>313</v>
      </c>
      <c r="D121" s="227"/>
      <c r="E121" s="232">
        <v>334</v>
      </c>
      <c r="F121" s="229"/>
      <c r="G121" s="233" t="s">
        <v>290</v>
      </c>
      <c r="H121" s="231" t="s">
        <v>263</v>
      </c>
      <c r="I121" s="227"/>
    </row>
    <row r="122" spans="1:9" ht="25.5" customHeight="1">
      <c r="A122" s="231">
        <v>33</v>
      </c>
      <c r="B122" s="227"/>
      <c r="C122" s="231" t="s">
        <v>313</v>
      </c>
      <c r="D122" s="227"/>
      <c r="E122" s="232">
        <v>334</v>
      </c>
      <c r="F122" s="229"/>
      <c r="G122" s="233" t="s">
        <v>290</v>
      </c>
      <c r="H122" s="231" t="s">
        <v>269</v>
      </c>
      <c r="I122" s="227"/>
    </row>
    <row r="123" spans="1:9">
      <c r="A123" s="226"/>
      <c r="B123" s="227"/>
      <c r="C123" s="226"/>
      <c r="D123" s="227"/>
      <c r="E123" s="234">
        <v>17703.949999999997</v>
      </c>
      <c r="F123" s="229"/>
      <c r="G123" s="230"/>
      <c r="H123" s="226"/>
      <c r="I123" s="227"/>
    </row>
    <row r="124" spans="1:9">
      <c r="A124" s="224" t="s">
        <v>314</v>
      </c>
      <c r="B124" s="225"/>
      <c r="C124" s="225"/>
      <c r="D124" s="225"/>
      <c r="E124" s="225"/>
      <c r="F124" s="225"/>
      <c r="G124" s="225"/>
      <c r="H124" s="225"/>
      <c r="I124" s="225"/>
    </row>
    <row r="125" spans="1:9">
      <c r="A125" s="226" t="s">
        <v>183</v>
      </c>
      <c r="B125" s="227"/>
      <c r="C125" s="226" t="s">
        <v>184</v>
      </c>
      <c r="D125" s="227"/>
      <c r="E125" s="228" t="s">
        <v>185</v>
      </c>
      <c r="F125" s="229"/>
      <c r="G125" s="230" t="s">
        <v>186</v>
      </c>
      <c r="H125" s="226" t="s">
        <v>187</v>
      </c>
      <c r="I125" s="227"/>
    </row>
    <row r="126" spans="1:9" ht="25.5" customHeight="1">
      <c r="A126" s="231">
        <v>1</v>
      </c>
      <c r="B126" s="227"/>
      <c r="C126" s="231" t="s">
        <v>315</v>
      </c>
      <c r="D126" s="227"/>
      <c r="E126" s="232">
        <v>405</v>
      </c>
      <c r="F126" s="229"/>
      <c r="G126" s="233" t="s">
        <v>316</v>
      </c>
      <c r="H126" s="231" t="s">
        <v>317</v>
      </c>
      <c r="I126" s="227"/>
    </row>
    <row r="127" spans="1:9" ht="25.5" customHeight="1">
      <c r="A127" s="231">
        <v>2</v>
      </c>
      <c r="B127" s="227"/>
      <c r="C127" s="231" t="s">
        <v>318</v>
      </c>
      <c r="D127" s="227"/>
      <c r="E127" s="232">
        <v>183</v>
      </c>
      <c r="F127" s="229"/>
      <c r="G127" s="233" t="s">
        <v>231</v>
      </c>
      <c r="H127" s="231" t="s">
        <v>232</v>
      </c>
      <c r="I127" s="227"/>
    </row>
    <row r="128" spans="1:9" ht="25.5" customHeight="1">
      <c r="A128" s="231">
        <v>3</v>
      </c>
      <c r="B128" s="227"/>
      <c r="C128" s="231" t="s">
        <v>319</v>
      </c>
      <c r="D128" s="227"/>
      <c r="E128" s="232">
        <v>60</v>
      </c>
      <c r="F128" s="229"/>
      <c r="G128" s="233" t="s">
        <v>234</v>
      </c>
      <c r="H128" s="231" t="s">
        <v>235</v>
      </c>
      <c r="I128" s="227"/>
    </row>
    <row r="129" spans="1:9" ht="25.5" customHeight="1">
      <c r="A129" s="231">
        <v>4</v>
      </c>
      <c r="B129" s="227"/>
      <c r="C129" s="231" t="s">
        <v>320</v>
      </c>
      <c r="D129" s="227"/>
      <c r="E129" s="232">
        <v>99.5</v>
      </c>
      <c r="F129" s="229"/>
      <c r="G129" s="233" t="s">
        <v>231</v>
      </c>
      <c r="H129" s="231" t="s">
        <v>321</v>
      </c>
      <c r="I129" s="227"/>
    </row>
    <row r="130" spans="1:9" ht="25.5" customHeight="1">
      <c r="A130" s="231">
        <v>5</v>
      </c>
      <c r="B130" s="227"/>
      <c r="C130" s="231" t="s">
        <v>322</v>
      </c>
      <c r="D130" s="227"/>
      <c r="E130" s="232">
        <v>864.6</v>
      </c>
      <c r="F130" s="229"/>
      <c r="G130" s="233" t="s">
        <v>213</v>
      </c>
      <c r="H130" s="231" t="s">
        <v>323</v>
      </c>
      <c r="I130" s="227"/>
    </row>
    <row r="131" spans="1:9" ht="25.5" customHeight="1">
      <c r="A131" s="231">
        <v>6</v>
      </c>
      <c r="B131" s="227"/>
      <c r="C131" s="231" t="s">
        <v>324</v>
      </c>
      <c r="D131" s="227"/>
      <c r="E131" s="232">
        <v>205.88</v>
      </c>
      <c r="F131" s="229"/>
      <c r="G131" s="233" t="s">
        <v>196</v>
      </c>
      <c r="H131" s="231" t="s">
        <v>302</v>
      </c>
      <c r="I131" s="227"/>
    </row>
    <row r="132" spans="1:9" ht="25.5" customHeight="1">
      <c r="A132" s="231">
        <v>7</v>
      </c>
      <c r="B132" s="227"/>
      <c r="C132" s="231" t="s">
        <v>325</v>
      </c>
      <c r="D132" s="227"/>
      <c r="E132" s="232">
        <v>225.4</v>
      </c>
      <c r="F132" s="229"/>
      <c r="G132" s="233" t="s">
        <v>221</v>
      </c>
      <c r="H132" s="231" t="s">
        <v>280</v>
      </c>
      <c r="I132" s="227"/>
    </row>
    <row r="133" spans="1:9" ht="25.5" customHeight="1">
      <c r="A133" s="231">
        <v>8</v>
      </c>
      <c r="B133" s="227"/>
      <c r="C133" s="231" t="s">
        <v>326</v>
      </c>
      <c r="D133" s="227"/>
      <c r="E133" s="232">
        <v>243.88</v>
      </c>
      <c r="F133" s="229"/>
      <c r="G133" s="233" t="s">
        <v>221</v>
      </c>
      <c r="H133" s="231" t="s">
        <v>273</v>
      </c>
      <c r="I133" s="227"/>
    </row>
    <row r="134" spans="1:9" ht="25.5" customHeight="1">
      <c r="A134" s="231">
        <v>9</v>
      </c>
      <c r="B134" s="227"/>
      <c r="C134" s="231" t="s">
        <v>326</v>
      </c>
      <c r="D134" s="227"/>
      <c r="E134" s="232">
        <v>295.06</v>
      </c>
      <c r="F134" s="229"/>
      <c r="G134" s="233" t="s">
        <v>221</v>
      </c>
      <c r="H134" s="231" t="s">
        <v>265</v>
      </c>
      <c r="I134" s="227"/>
    </row>
    <row r="135" spans="1:9" ht="25.5" customHeight="1">
      <c r="A135" s="231">
        <v>10</v>
      </c>
      <c r="B135" s="227"/>
      <c r="C135" s="231" t="s">
        <v>326</v>
      </c>
      <c r="D135" s="227"/>
      <c r="E135" s="232">
        <v>225.4</v>
      </c>
      <c r="F135" s="229"/>
      <c r="G135" s="233" t="s">
        <v>221</v>
      </c>
      <c r="H135" s="231" t="s">
        <v>283</v>
      </c>
      <c r="I135" s="227"/>
    </row>
    <row r="136" spans="1:9" ht="25.5" customHeight="1">
      <c r="A136" s="231">
        <v>11</v>
      </c>
      <c r="B136" s="227"/>
      <c r="C136" s="231" t="s">
        <v>327</v>
      </c>
      <c r="D136" s="227"/>
      <c r="E136" s="232">
        <v>303.82</v>
      </c>
      <c r="F136" s="229"/>
      <c r="G136" s="233" t="s">
        <v>221</v>
      </c>
      <c r="H136" s="231" t="s">
        <v>302</v>
      </c>
      <c r="I136" s="227"/>
    </row>
    <row r="137" spans="1:9" ht="25.5" customHeight="1">
      <c r="A137" s="231">
        <v>12</v>
      </c>
      <c r="B137" s="227"/>
      <c r="C137" s="231" t="s">
        <v>328</v>
      </c>
      <c r="D137" s="227"/>
      <c r="E137" s="232">
        <v>441.52</v>
      </c>
      <c r="F137" s="229"/>
      <c r="G137" s="233" t="s">
        <v>196</v>
      </c>
      <c r="H137" s="231" t="s">
        <v>302</v>
      </c>
      <c r="I137" s="227"/>
    </row>
    <row r="138" spans="1:9" ht="25.5" customHeight="1">
      <c r="A138" s="231">
        <v>13</v>
      </c>
      <c r="B138" s="227"/>
      <c r="C138" s="231" t="s">
        <v>329</v>
      </c>
      <c r="D138" s="227"/>
      <c r="E138" s="232">
        <v>296.87</v>
      </c>
      <c r="F138" s="229"/>
      <c r="G138" s="233" t="s">
        <v>196</v>
      </c>
      <c r="H138" s="231" t="s">
        <v>310</v>
      </c>
      <c r="I138" s="227"/>
    </row>
    <row r="139" spans="1:9" ht="25.5" customHeight="1">
      <c r="A139" s="231">
        <v>14</v>
      </c>
      <c r="B139" s="227"/>
      <c r="C139" s="231" t="s">
        <v>330</v>
      </c>
      <c r="D139" s="227"/>
      <c r="E139" s="232">
        <v>-183</v>
      </c>
      <c r="F139" s="229"/>
      <c r="G139" s="233" t="s">
        <v>231</v>
      </c>
      <c r="H139" s="231" t="s">
        <v>232</v>
      </c>
      <c r="I139" s="227"/>
    </row>
    <row r="140" spans="1:9" ht="25.5" customHeight="1">
      <c r="A140" s="231">
        <v>15</v>
      </c>
      <c r="B140" s="227"/>
      <c r="C140" s="231" t="s">
        <v>330</v>
      </c>
      <c r="D140" s="227"/>
      <c r="E140" s="232">
        <v>183</v>
      </c>
      <c r="F140" s="229"/>
      <c r="G140" s="233" t="s">
        <v>286</v>
      </c>
      <c r="H140" s="231" t="s">
        <v>232</v>
      </c>
      <c r="I140" s="227"/>
    </row>
    <row r="141" spans="1:9" ht="25.5" customHeight="1">
      <c r="A141" s="231">
        <v>16</v>
      </c>
      <c r="B141" s="227"/>
      <c r="C141" s="231" t="s">
        <v>331</v>
      </c>
      <c r="D141" s="227"/>
      <c r="E141" s="232">
        <v>225.4</v>
      </c>
      <c r="F141" s="229"/>
      <c r="G141" s="233" t="s">
        <v>286</v>
      </c>
      <c r="H141" s="231" t="s">
        <v>267</v>
      </c>
      <c r="I141" s="227"/>
    </row>
    <row r="142" spans="1:9" ht="25.5" customHeight="1">
      <c r="A142" s="231">
        <v>17</v>
      </c>
      <c r="B142" s="227"/>
      <c r="C142" s="231" t="s">
        <v>332</v>
      </c>
      <c r="D142" s="227"/>
      <c r="E142" s="232">
        <v>281</v>
      </c>
      <c r="F142" s="229"/>
      <c r="G142" s="233" t="s">
        <v>290</v>
      </c>
      <c r="H142" s="231" t="s">
        <v>333</v>
      </c>
      <c r="I142" s="227"/>
    </row>
    <row r="143" spans="1:9">
      <c r="A143" s="226"/>
      <c r="B143" s="227"/>
      <c r="C143" s="226"/>
      <c r="D143" s="227"/>
      <c r="E143" s="234">
        <v>4356.33</v>
      </c>
      <c r="F143" s="229"/>
      <c r="G143" s="230"/>
      <c r="H143" s="226"/>
      <c r="I143" s="227"/>
    </row>
    <row r="144" spans="1:9">
      <c r="A144" s="224" t="s">
        <v>334</v>
      </c>
      <c r="B144" s="225"/>
      <c r="C144" s="225"/>
      <c r="D144" s="225"/>
      <c r="E144" s="225"/>
      <c r="F144" s="225"/>
      <c r="G144" s="225"/>
      <c r="H144" s="225"/>
      <c r="I144" s="225"/>
    </row>
    <row r="145" spans="1:9">
      <c r="A145" s="226" t="s">
        <v>183</v>
      </c>
      <c r="B145" s="227"/>
      <c r="C145" s="226" t="s">
        <v>184</v>
      </c>
      <c r="D145" s="227"/>
      <c r="E145" s="228" t="s">
        <v>185</v>
      </c>
      <c r="F145" s="229"/>
      <c r="G145" s="230" t="s">
        <v>186</v>
      </c>
      <c r="H145" s="226" t="s">
        <v>187</v>
      </c>
      <c r="I145" s="227"/>
    </row>
    <row r="146" spans="1:9" ht="25.5" customHeight="1">
      <c r="A146" s="231">
        <v>1</v>
      </c>
      <c r="B146" s="227"/>
      <c r="C146" s="231" t="s">
        <v>335</v>
      </c>
      <c r="D146" s="227"/>
      <c r="E146" s="232">
        <v>10000</v>
      </c>
      <c r="F146" s="229"/>
      <c r="G146" s="233" t="s">
        <v>224</v>
      </c>
      <c r="H146" s="231" t="s">
        <v>336</v>
      </c>
      <c r="I146" s="227"/>
    </row>
    <row r="147" spans="1:9">
      <c r="A147" s="231">
        <v>2</v>
      </c>
      <c r="B147" s="227"/>
      <c r="C147" s="231" t="s">
        <v>337</v>
      </c>
      <c r="D147" s="227"/>
      <c r="E147" s="232">
        <v>381.69</v>
      </c>
      <c r="F147" s="229"/>
      <c r="G147" s="233" t="s">
        <v>338</v>
      </c>
      <c r="H147" s="231" t="s">
        <v>339</v>
      </c>
      <c r="I147" s="227"/>
    </row>
    <row r="148" spans="1:9">
      <c r="A148" s="226"/>
      <c r="B148" s="227"/>
      <c r="C148" s="226"/>
      <c r="D148" s="227"/>
      <c r="E148" s="234">
        <v>10381.69</v>
      </c>
      <c r="F148" s="229"/>
      <c r="G148" s="230"/>
      <c r="H148" s="226"/>
      <c r="I148" s="227"/>
    </row>
    <row r="149" spans="1:9">
      <c r="A149" s="224" t="s">
        <v>340</v>
      </c>
      <c r="B149" s="225"/>
      <c r="C149" s="225"/>
      <c r="D149" s="225"/>
      <c r="E149" s="225"/>
      <c r="F149" s="225"/>
      <c r="G149" s="225"/>
      <c r="H149" s="225"/>
      <c r="I149" s="225"/>
    </row>
    <row r="150" spans="1:9">
      <c r="A150" s="226" t="s">
        <v>183</v>
      </c>
      <c r="B150" s="227"/>
      <c r="C150" s="226" t="s">
        <v>184</v>
      </c>
      <c r="D150" s="227"/>
      <c r="E150" s="228" t="s">
        <v>185</v>
      </c>
      <c r="F150" s="229"/>
      <c r="G150" s="230" t="s">
        <v>186</v>
      </c>
      <c r="H150" s="226" t="s">
        <v>187</v>
      </c>
      <c r="I150" s="227"/>
    </row>
    <row r="151" spans="1:9" ht="25.5" customHeight="1">
      <c r="A151" s="231">
        <v>1</v>
      </c>
      <c r="B151" s="227"/>
      <c r="C151" s="231" t="s">
        <v>341</v>
      </c>
      <c r="D151" s="227"/>
      <c r="E151" s="232">
        <v>50</v>
      </c>
      <c r="F151" s="229"/>
      <c r="G151" s="233" t="s">
        <v>342</v>
      </c>
      <c r="H151" s="231" t="s">
        <v>343</v>
      </c>
      <c r="I151" s="227"/>
    </row>
    <row r="152" spans="1:9">
      <c r="A152" s="231">
        <v>2</v>
      </c>
      <c r="B152" s="227"/>
      <c r="C152" s="231" t="s">
        <v>344</v>
      </c>
      <c r="D152" s="227"/>
      <c r="E152" s="232">
        <v>180</v>
      </c>
      <c r="F152" s="229"/>
      <c r="G152" s="233" t="s">
        <v>342</v>
      </c>
      <c r="H152" s="231" t="s">
        <v>345</v>
      </c>
      <c r="I152" s="227"/>
    </row>
    <row r="153" spans="1:9" ht="25.5" customHeight="1">
      <c r="A153" s="231">
        <v>3</v>
      </c>
      <c r="B153" s="227"/>
      <c r="C153" s="231" t="s">
        <v>346</v>
      </c>
      <c r="D153" s="227"/>
      <c r="E153" s="232">
        <v>50</v>
      </c>
      <c r="F153" s="229"/>
      <c r="G153" s="233" t="s">
        <v>342</v>
      </c>
      <c r="H153" s="231" t="s">
        <v>343</v>
      </c>
      <c r="I153" s="227"/>
    </row>
    <row r="154" spans="1:9" ht="25.5" customHeight="1">
      <c r="A154" s="231">
        <v>4</v>
      </c>
      <c r="B154" s="227"/>
      <c r="C154" s="231" t="s">
        <v>347</v>
      </c>
      <c r="D154" s="227"/>
      <c r="E154" s="232">
        <v>124.21</v>
      </c>
      <c r="F154" s="229"/>
      <c r="G154" s="233" t="s">
        <v>348</v>
      </c>
      <c r="H154" s="231" t="s">
        <v>349</v>
      </c>
      <c r="I154" s="227"/>
    </row>
    <row r="155" spans="1:9" ht="25.5" customHeight="1">
      <c r="A155" s="231">
        <v>5</v>
      </c>
      <c r="B155" s="227"/>
      <c r="C155" s="231" t="s">
        <v>350</v>
      </c>
      <c r="D155" s="227"/>
      <c r="E155" s="232">
        <v>49</v>
      </c>
      <c r="F155" s="229"/>
      <c r="G155" s="233" t="s">
        <v>234</v>
      </c>
      <c r="H155" s="231" t="s">
        <v>351</v>
      </c>
      <c r="I155" s="227"/>
    </row>
    <row r="156" spans="1:9" ht="25.5" customHeight="1">
      <c r="A156" s="231">
        <v>6</v>
      </c>
      <c r="B156" s="227"/>
      <c r="C156" s="231" t="s">
        <v>352</v>
      </c>
      <c r="D156" s="227"/>
      <c r="E156" s="232">
        <v>50</v>
      </c>
      <c r="F156" s="229"/>
      <c r="G156" s="233" t="s">
        <v>353</v>
      </c>
      <c r="H156" s="231" t="s">
        <v>343</v>
      </c>
      <c r="I156" s="227"/>
    </row>
    <row r="157" spans="1:9" ht="25.5" customHeight="1">
      <c r="A157" s="231">
        <v>7</v>
      </c>
      <c r="B157" s="227"/>
      <c r="C157" s="231" t="s">
        <v>354</v>
      </c>
      <c r="D157" s="227"/>
      <c r="E157" s="232">
        <v>50</v>
      </c>
      <c r="F157" s="229"/>
      <c r="G157" s="233" t="s">
        <v>353</v>
      </c>
      <c r="H157" s="231" t="s">
        <v>343</v>
      </c>
      <c r="I157" s="227"/>
    </row>
    <row r="158" spans="1:9" ht="25.5" customHeight="1">
      <c r="A158" s="231">
        <v>8</v>
      </c>
      <c r="B158" s="227"/>
      <c r="C158" s="231" t="s">
        <v>355</v>
      </c>
      <c r="D158" s="227"/>
      <c r="E158" s="232">
        <v>50</v>
      </c>
      <c r="F158" s="229"/>
      <c r="G158" s="233" t="s">
        <v>356</v>
      </c>
      <c r="H158" s="231" t="s">
        <v>343</v>
      </c>
      <c r="I158" s="227"/>
    </row>
    <row r="159" spans="1:9" ht="25.5" customHeight="1">
      <c r="A159" s="231">
        <v>9</v>
      </c>
      <c r="B159" s="227"/>
      <c r="C159" s="231" t="s">
        <v>357</v>
      </c>
      <c r="D159" s="227"/>
      <c r="E159" s="232">
        <v>50</v>
      </c>
      <c r="F159" s="229"/>
      <c r="G159" s="233" t="s">
        <v>213</v>
      </c>
      <c r="H159" s="231" t="s">
        <v>343</v>
      </c>
      <c r="I159" s="227"/>
    </row>
    <row r="160" spans="1:9" ht="25.5" customHeight="1">
      <c r="A160" s="231">
        <v>10</v>
      </c>
      <c r="B160" s="227"/>
      <c r="C160" s="231" t="s">
        <v>358</v>
      </c>
      <c r="D160" s="227"/>
      <c r="E160" s="232">
        <v>50</v>
      </c>
      <c r="F160" s="229"/>
      <c r="G160" s="233" t="s">
        <v>221</v>
      </c>
      <c r="H160" s="231" t="s">
        <v>343</v>
      </c>
      <c r="I160" s="227"/>
    </row>
    <row r="161" spans="1:9" ht="25.5" customHeight="1">
      <c r="A161" s="231">
        <v>11</v>
      </c>
      <c r="B161" s="227"/>
      <c r="C161" s="231" t="s">
        <v>359</v>
      </c>
      <c r="D161" s="227"/>
      <c r="E161" s="232">
        <v>50</v>
      </c>
      <c r="F161" s="229"/>
      <c r="G161" s="233" t="s">
        <v>285</v>
      </c>
      <c r="H161" s="231" t="s">
        <v>343</v>
      </c>
      <c r="I161" s="227"/>
    </row>
    <row r="162" spans="1:9">
      <c r="A162" s="231">
        <v>12</v>
      </c>
      <c r="B162" s="227"/>
      <c r="C162" s="231" t="s">
        <v>360</v>
      </c>
      <c r="D162" s="227"/>
      <c r="E162" s="232">
        <v>120</v>
      </c>
      <c r="F162" s="229"/>
      <c r="G162" s="233" t="s">
        <v>290</v>
      </c>
      <c r="H162" s="231" t="s">
        <v>361</v>
      </c>
      <c r="I162" s="227"/>
    </row>
    <row r="163" spans="1:9" ht="25.5" customHeight="1">
      <c r="A163" s="231">
        <v>13</v>
      </c>
      <c r="B163" s="227"/>
      <c r="C163" s="231" t="s">
        <v>362</v>
      </c>
      <c r="D163" s="227"/>
      <c r="E163" s="232">
        <v>50</v>
      </c>
      <c r="F163" s="229"/>
      <c r="G163" s="233" t="s">
        <v>290</v>
      </c>
      <c r="H163" s="231" t="s">
        <v>343</v>
      </c>
      <c r="I163" s="227"/>
    </row>
    <row r="164" spans="1:9" ht="25.5" customHeight="1">
      <c r="A164" s="231">
        <v>14</v>
      </c>
      <c r="B164" s="227"/>
      <c r="C164" s="231" t="s">
        <v>363</v>
      </c>
      <c r="D164" s="227"/>
      <c r="E164" s="232">
        <v>50</v>
      </c>
      <c r="F164" s="229"/>
      <c r="G164" s="233" t="s">
        <v>364</v>
      </c>
      <c r="H164" s="231" t="s">
        <v>343</v>
      </c>
      <c r="I164" s="227"/>
    </row>
    <row r="165" spans="1:9" ht="25.5" customHeight="1">
      <c r="A165" s="231">
        <v>15</v>
      </c>
      <c r="B165" s="227"/>
      <c r="C165" s="231" t="s">
        <v>365</v>
      </c>
      <c r="D165" s="227"/>
      <c r="E165" s="232">
        <v>50</v>
      </c>
      <c r="F165" s="229"/>
      <c r="G165" s="233" t="s">
        <v>364</v>
      </c>
      <c r="H165" s="231" t="s">
        <v>343</v>
      </c>
      <c r="I165" s="227"/>
    </row>
    <row r="166" spans="1:9" ht="25.5" customHeight="1">
      <c r="A166" s="231">
        <v>16</v>
      </c>
      <c r="B166" s="227"/>
      <c r="C166" s="231" t="s">
        <v>366</v>
      </c>
      <c r="D166" s="227"/>
      <c r="E166" s="232">
        <v>50</v>
      </c>
      <c r="F166" s="229"/>
      <c r="G166" s="233" t="s">
        <v>193</v>
      </c>
      <c r="H166" s="231" t="s">
        <v>343</v>
      </c>
      <c r="I166" s="227"/>
    </row>
    <row r="167" spans="1:9">
      <c r="A167" s="226"/>
      <c r="B167" s="227"/>
      <c r="C167" s="226"/>
      <c r="D167" s="227"/>
      <c r="E167" s="234">
        <v>1073.21</v>
      </c>
      <c r="F167" s="229"/>
      <c r="G167" s="230"/>
      <c r="H167" s="226"/>
      <c r="I167" s="227"/>
    </row>
    <row r="168" spans="1:9" ht="37.5" customHeight="1">
      <c r="A168" s="224" t="s">
        <v>367</v>
      </c>
      <c r="B168" s="225"/>
      <c r="C168" s="225"/>
      <c r="D168" s="225"/>
      <c r="E168" s="225"/>
      <c r="F168" s="225"/>
      <c r="G168" s="225"/>
      <c r="H168" s="225"/>
      <c r="I168" s="225"/>
    </row>
    <row r="169" spans="1:9">
      <c r="A169" s="226" t="s">
        <v>183</v>
      </c>
      <c r="B169" s="227"/>
      <c r="C169" s="226" t="s">
        <v>184</v>
      </c>
      <c r="D169" s="227"/>
      <c r="E169" s="228" t="s">
        <v>185</v>
      </c>
      <c r="F169" s="229"/>
      <c r="G169" s="230" t="s">
        <v>186</v>
      </c>
      <c r="H169" s="226" t="s">
        <v>187</v>
      </c>
      <c r="I169" s="227"/>
    </row>
    <row r="170" spans="1:9" ht="25.5" customHeight="1">
      <c r="A170" s="231">
        <v>1</v>
      </c>
      <c r="B170" s="227"/>
      <c r="C170" s="231" t="s">
        <v>368</v>
      </c>
      <c r="D170" s="227"/>
      <c r="E170" s="232">
        <v>234.14</v>
      </c>
      <c r="F170" s="229"/>
      <c r="G170" s="233" t="s">
        <v>369</v>
      </c>
      <c r="H170" s="231" t="s">
        <v>370</v>
      </c>
      <c r="I170" s="227"/>
    </row>
    <row r="171" spans="1:9" ht="25.5" customHeight="1">
      <c r="A171" s="231">
        <v>2</v>
      </c>
      <c r="B171" s="227"/>
      <c r="C171" s="231" t="s">
        <v>371</v>
      </c>
      <c r="D171" s="227"/>
      <c r="E171" s="232">
        <v>468.33</v>
      </c>
      <c r="F171" s="229"/>
      <c r="G171" s="233" t="s">
        <v>369</v>
      </c>
      <c r="H171" s="231" t="s">
        <v>370</v>
      </c>
      <c r="I171" s="227"/>
    </row>
    <row r="172" spans="1:9">
      <c r="A172" s="226"/>
      <c r="B172" s="227"/>
      <c r="C172" s="226"/>
      <c r="D172" s="227"/>
      <c r="E172" s="234">
        <v>702.47</v>
      </c>
      <c r="F172" s="229"/>
      <c r="G172" s="230"/>
      <c r="H172" s="226"/>
      <c r="I172" s="227"/>
    </row>
    <row r="173" spans="1:9">
      <c r="A173" s="224" t="s">
        <v>372</v>
      </c>
      <c r="B173" s="225"/>
      <c r="C173" s="225"/>
      <c r="D173" s="225"/>
      <c r="E173" s="225"/>
      <c r="F173" s="225"/>
      <c r="G173" s="225"/>
      <c r="H173" s="225"/>
      <c r="I173" s="225"/>
    </row>
    <row r="174" spans="1:9">
      <c r="A174" s="226" t="s">
        <v>183</v>
      </c>
      <c r="B174" s="227"/>
      <c r="C174" s="226" t="s">
        <v>184</v>
      </c>
      <c r="D174" s="227"/>
      <c r="E174" s="228" t="s">
        <v>185</v>
      </c>
      <c r="F174" s="229"/>
      <c r="G174" s="230" t="s">
        <v>186</v>
      </c>
      <c r="H174" s="226" t="s">
        <v>187</v>
      </c>
      <c r="I174" s="227"/>
    </row>
    <row r="175" spans="1:9" ht="26.25" customHeight="1">
      <c r="A175" s="231">
        <v>1</v>
      </c>
      <c r="B175" s="227"/>
      <c r="C175" s="231" t="s">
        <v>373</v>
      </c>
      <c r="D175" s="227"/>
      <c r="E175" s="232">
        <v>73</v>
      </c>
      <c r="F175" s="229"/>
      <c r="G175" s="233" t="s">
        <v>374</v>
      </c>
      <c r="H175" s="231" t="s">
        <v>375</v>
      </c>
      <c r="I175" s="227"/>
    </row>
    <row r="176" spans="1:9" ht="26.25" customHeight="1">
      <c r="A176" s="231">
        <v>2</v>
      </c>
      <c r="B176" s="227"/>
      <c r="C176" s="231" t="s">
        <v>376</v>
      </c>
      <c r="D176" s="227"/>
      <c r="E176" s="232">
        <v>76.5</v>
      </c>
      <c r="F176" s="229"/>
      <c r="G176" s="233" t="s">
        <v>374</v>
      </c>
      <c r="H176" s="231" t="s">
        <v>377</v>
      </c>
      <c r="I176" s="227"/>
    </row>
    <row r="177" spans="1:9" ht="26.25" customHeight="1">
      <c r="A177" s="231">
        <v>3</v>
      </c>
      <c r="B177" s="227"/>
      <c r="C177" s="231" t="s">
        <v>378</v>
      </c>
      <c r="D177" s="227"/>
      <c r="E177" s="232">
        <v>48</v>
      </c>
      <c r="F177" s="229"/>
      <c r="G177" s="233" t="s">
        <v>374</v>
      </c>
      <c r="H177" s="231" t="s">
        <v>377</v>
      </c>
      <c r="I177" s="227"/>
    </row>
    <row r="178" spans="1:9" ht="26.25" customHeight="1">
      <c r="A178" s="231">
        <v>4</v>
      </c>
      <c r="B178" s="227"/>
      <c r="C178" s="231" t="s">
        <v>379</v>
      </c>
      <c r="D178" s="227"/>
      <c r="E178" s="232">
        <v>34</v>
      </c>
      <c r="F178" s="229"/>
      <c r="G178" s="233" t="s">
        <v>374</v>
      </c>
      <c r="H178" s="231" t="s">
        <v>377</v>
      </c>
      <c r="I178" s="227"/>
    </row>
    <row r="179" spans="1:9" ht="26.25" customHeight="1">
      <c r="A179" s="231">
        <v>5</v>
      </c>
      <c r="B179" s="227"/>
      <c r="C179" s="231" t="s">
        <v>380</v>
      </c>
      <c r="D179" s="227"/>
      <c r="E179" s="232">
        <v>106.8</v>
      </c>
      <c r="F179" s="229"/>
      <c r="G179" s="233" t="s">
        <v>374</v>
      </c>
      <c r="H179" s="231" t="s">
        <v>381</v>
      </c>
      <c r="I179" s="227"/>
    </row>
    <row r="180" spans="1:9" ht="26.25" customHeight="1">
      <c r="A180" s="231">
        <v>6</v>
      </c>
      <c r="B180" s="227"/>
      <c r="C180" s="231" t="s">
        <v>382</v>
      </c>
      <c r="D180" s="227"/>
      <c r="E180" s="232">
        <v>60</v>
      </c>
      <c r="F180" s="229"/>
      <c r="G180" s="233" t="s">
        <v>374</v>
      </c>
      <c r="H180" s="231" t="s">
        <v>377</v>
      </c>
      <c r="I180" s="227"/>
    </row>
    <row r="181" spans="1:9" ht="26.25" customHeight="1">
      <c r="A181" s="231">
        <v>7</v>
      </c>
      <c r="B181" s="227"/>
      <c r="C181" s="231" t="s">
        <v>383</v>
      </c>
      <c r="D181" s="227"/>
      <c r="E181" s="232">
        <v>26</v>
      </c>
      <c r="F181" s="229"/>
      <c r="G181" s="233" t="s">
        <v>374</v>
      </c>
      <c r="H181" s="231" t="s">
        <v>377</v>
      </c>
      <c r="I181" s="227"/>
    </row>
    <row r="182" spans="1:9" ht="26.25" customHeight="1">
      <c r="A182" s="231">
        <v>8</v>
      </c>
      <c r="B182" s="227"/>
      <c r="C182" s="231" t="s">
        <v>384</v>
      </c>
      <c r="D182" s="227"/>
      <c r="E182" s="232">
        <v>1710</v>
      </c>
      <c r="F182" s="229"/>
      <c r="G182" s="233" t="s">
        <v>342</v>
      </c>
      <c r="H182" s="231" t="s">
        <v>345</v>
      </c>
      <c r="I182" s="227"/>
    </row>
    <row r="183" spans="1:9" ht="26.25" customHeight="1">
      <c r="A183" s="231">
        <v>9</v>
      </c>
      <c r="B183" s="227"/>
      <c r="C183" s="231" t="s">
        <v>385</v>
      </c>
      <c r="D183" s="227"/>
      <c r="E183" s="232">
        <v>386.6</v>
      </c>
      <c r="F183" s="229"/>
      <c r="G183" s="233" t="s">
        <v>338</v>
      </c>
      <c r="H183" s="231" t="s">
        <v>386</v>
      </c>
      <c r="I183" s="227"/>
    </row>
    <row r="184" spans="1:9" ht="26.25" customHeight="1">
      <c r="A184" s="231">
        <v>10</v>
      </c>
      <c r="B184" s="227"/>
      <c r="C184" s="231" t="s">
        <v>387</v>
      </c>
      <c r="D184" s="227"/>
      <c r="E184" s="232">
        <v>220.3</v>
      </c>
      <c r="F184" s="229"/>
      <c r="G184" s="233" t="s">
        <v>338</v>
      </c>
      <c r="H184" s="231" t="s">
        <v>386</v>
      </c>
      <c r="I184" s="227"/>
    </row>
    <row r="185" spans="1:9" ht="26.25" customHeight="1">
      <c r="A185" s="231">
        <v>11</v>
      </c>
      <c r="B185" s="227"/>
      <c r="C185" s="231" t="s">
        <v>388</v>
      </c>
      <c r="D185" s="227"/>
      <c r="E185" s="232">
        <v>4882.8500000000004</v>
      </c>
      <c r="F185" s="229"/>
      <c r="G185" s="233" t="s">
        <v>205</v>
      </c>
      <c r="H185" s="231" t="s">
        <v>389</v>
      </c>
      <c r="I185" s="227"/>
    </row>
    <row r="186" spans="1:9" ht="26.25" customHeight="1">
      <c r="A186" s="231">
        <v>12</v>
      </c>
      <c r="B186" s="227"/>
      <c r="C186" s="231" t="s">
        <v>390</v>
      </c>
      <c r="D186" s="227"/>
      <c r="E186" s="232">
        <v>59.5</v>
      </c>
      <c r="F186" s="229"/>
      <c r="G186" s="233" t="s">
        <v>353</v>
      </c>
      <c r="H186" s="231" t="s">
        <v>391</v>
      </c>
      <c r="I186" s="227"/>
    </row>
    <row r="187" spans="1:9" ht="26.25" customHeight="1">
      <c r="A187" s="231">
        <v>13</v>
      </c>
      <c r="B187" s="227"/>
      <c r="C187" s="231" t="s">
        <v>392</v>
      </c>
      <c r="D187" s="227"/>
      <c r="E187" s="232">
        <v>64.5</v>
      </c>
      <c r="F187" s="229"/>
      <c r="G187" s="233" t="s">
        <v>353</v>
      </c>
      <c r="H187" s="231" t="s">
        <v>393</v>
      </c>
      <c r="I187" s="227"/>
    </row>
    <row r="188" spans="1:9" ht="26.25" customHeight="1">
      <c r="A188" s="231">
        <v>14</v>
      </c>
      <c r="B188" s="227"/>
      <c r="C188" s="231" t="s">
        <v>394</v>
      </c>
      <c r="D188" s="227"/>
      <c r="E188" s="232">
        <v>130</v>
      </c>
      <c r="F188" s="229"/>
      <c r="G188" s="233" t="s">
        <v>224</v>
      </c>
      <c r="H188" s="231" t="s">
        <v>395</v>
      </c>
      <c r="I188" s="227"/>
    </row>
    <row r="189" spans="1:9" ht="26.25" customHeight="1">
      <c r="A189" s="231">
        <v>15</v>
      </c>
      <c r="B189" s="227"/>
      <c r="C189" s="231" t="s">
        <v>396</v>
      </c>
      <c r="D189" s="227"/>
      <c r="E189" s="232">
        <v>45</v>
      </c>
      <c r="F189" s="229"/>
      <c r="G189" s="233" t="s">
        <v>224</v>
      </c>
      <c r="H189" s="231" t="s">
        <v>377</v>
      </c>
      <c r="I189" s="227"/>
    </row>
    <row r="190" spans="1:9" ht="26.25" customHeight="1">
      <c r="A190" s="231">
        <v>16</v>
      </c>
      <c r="B190" s="227"/>
      <c r="C190" s="231" t="s">
        <v>397</v>
      </c>
      <c r="D190" s="227"/>
      <c r="E190" s="232">
        <v>21.5</v>
      </c>
      <c r="F190" s="229"/>
      <c r="G190" s="233" t="s">
        <v>224</v>
      </c>
      <c r="H190" s="231" t="s">
        <v>377</v>
      </c>
      <c r="I190" s="227"/>
    </row>
    <row r="191" spans="1:9" ht="26.25" customHeight="1">
      <c r="A191" s="231">
        <v>17</v>
      </c>
      <c r="B191" s="227"/>
      <c r="C191" s="231" t="s">
        <v>398</v>
      </c>
      <c r="D191" s="227"/>
      <c r="E191" s="232">
        <v>40</v>
      </c>
      <c r="F191" s="229"/>
      <c r="G191" s="233" t="s">
        <v>224</v>
      </c>
      <c r="H191" s="231" t="s">
        <v>399</v>
      </c>
      <c r="I191" s="227"/>
    </row>
    <row r="192" spans="1:9" ht="26.25" customHeight="1">
      <c r="A192" s="231">
        <v>18</v>
      </c>
      <c r="B192" s="227"/>
      <c r="C192" s="231" t="s">
        <v>400</v>
      </c>
      <c r="D192" s="227"/>
      <c r="E192" s="232">
        <v>373</v>
      </c>
      <c r="F192" s="229"/>
      <c r="G192" s="233" t="s">
        <v>224</v>
      </c>
      <c r="H192" s="231" t="s">
        <v>395</v>
      </c>
      <c r="I192" s="227"/>
    </row>
    <row r="193" spans="1:9" ht="26.25" customHeight="1">
      <c r="A193" s="231">
        <v>19</v>
      </c>
      <c r="B193" s="227"/>
      <c r="C193" s="231" t="s">
        <v>401</v>
      </c>
      <c r="D193" s="227"/>
      <c r="E193" s="232">
        <v>76.2</v>
      </c>
      <c r="F193" s="229"/>
      <c r="G193" s="233" t="s">
        <v>224</v>
      </c>
      <c r="H193" s="231" t="s">
        <v>402</v>
      </c>
      <c r="I193" s="227"/>
    </row>
    <row r="194" spans="1:9" ht="26.25" customHeight="1">
      <c r="A194" s="231">
        <v>20</v>
      </c>
      <c r="B194" s="227"/>
      <c r="C194" s="231" t="s">
        <v>401</v>
      </c>
      <c r="D194" s="227"/>
      <c r="E194" s="232">
        <v>41.1</v>
      </c>
      <c r="F194" s="229"/>
      <c r="G194" s="233" t="s">
        <v>224</v>
      </c>
      <c r="H194" s="231" t="s">
        <v>403</v>
      </c>
      <c r="I194" s="227"/>
    </row>
    <row r="195" spans="1:9" ht="26.25" customHeight="1">
      <c r="A195" s="231">
        <v>21</v>
      </c>
      <c r="B195" s="227"/>
      <c r="C195" s="231" t="s">
        <v>404</v>
      </c>
      <c r="D195" s="227"/>
      <c r="E195" s="232">
        <v>99</v>
      </c>
      <c r="F195" s="229"/>
      <c r="G195" s="233" t="s">
        <v>224</v>
      </c>
      <c r="H195" s="231" t="s">
        <v>405</v>
      </c>
      <c r="I195" s="227"/>
    </row>
    <row r="196" spans="1:9" ht="26.25" customHeight="1">
      <c r="A196" s="231">
        <v>22</v>
      </c>
      <c r="B196" s="227"/>
      <c r="C196" s="231" t="s">
        <v>406</v>
      </c>
      <c r="D196" s="227"/>
      <c r="E196" s="232">
        <v>165.6</v>
      </c>
      <c r="F196" s="229"/>
      <c r="G196" s="233" t="s">
        <v>224</v>
      </c>
      <c r="H196" s="231" t="s">
        <v>407</v>
      </c>
      <c r="I196" s="227"/>
    </row>
    <row r="197" spans="1:9" ht="26.25" customHeight="1">
      <c r="A197" s="231">
        <v>23</v>
      </c>
      <c r="B197" s="227"/>
      <c r="C197" s="231" t="s">
        <v>408</v>
      </c>
      <c r="D197" s="227"/>
      <c r="E197" s="232">
        <v>202.7</v>
      </c>
      <c r="F197" s="229"/>
      <c r="G197" s="233" t="s">
        <v>205</v>
      </c>
      <c r="H197" s="231" t="s">
        <v>375</v>
      </c>
      <c r="I197" s="227"/>
    </row>
    <row r="198" spans="1:9" ht="26.25" customHeight="1">
      <c r="A198" s="231">
        <v>24</v>
      </c>
      <c r="B198" s="227"/>
      <c r="C198" s="231" t="s">
        <v>409</v>
      </c>
      <c r="D198" s="227"/>
      <c r="E198" s="232">
        <v>180</v>
      </c>
      <c r="F198" s="229"/>
      <c r="G198" s="233" t="s">
        <v>237</v>
      </c>
      <c r="H198" s="231" t="s">
        <v>377</v>
      </c>
      <c r="I198" s="227"/>
    </row>
    <row r="199" spans="1:9" ht="26.25" customHeight="1">
      <c r="A199" s="231">
        <v>25</v>
      </c>
      <c r="B199" s="227"/>
      <c r="C199" s="231" t="s">
        <v>410</v>
      </c>
      <c r="D199" s="227"/>
      <c r="E199" s="232">
        <v>4479.2</v>
      </c>
      <c r="F199" s="229"/>
      <c r="G199" s="233" t="s">
        <v>411</v>
      </c>
      <c r="H199" s="231" t="s">
        <v>389</v>
      </c>
      <c r="I199" s="227"/>
    </row>
    <row r="200" spans="1:9" ht="26.25" customHeight="1">
      <c r="A200" s="231">
        <v>26</v>
      </c>
      <c r="B200" s="227"/>
      <c r="C200" s="231" t="s">
        <v>380</v>
      </c>
      <c r="D200" s="227"/>
      <c r="E200" s="232">
        <v>54</v>
      </c>
      <c r="F200" s="229"/>
      <c r="G200" s="233" t="s">
        <v>412</v>
      </c>
      <c r="H200" s="231" t="s">
        <v>381</v>
      </c>
      <c r="I200" s="227"/>
    </row>
    <row r="201" spans="1:9" ht="26.25" customHeight="1">
      <c r="A201" s="231">
        <v>27</v>
      </c>
      <c r="B201" s="227"/>
      <c r="C201" s="231" t="s">
        <v>413</v>
      </c>
      <c r="D201" s="227"/>
      <c r="E201" s="232">
        <v>45.8</v>
      </c>
      <c r="F201" s="229"/>
      <c r="G201" s="233" t="s">
        <v>196</v>
      </c>
      <c r="H201" s="231" t="s">
        <v>197</v>
      </c>
      <c r="I201" s="227"/>
    </row>
    <row r="202" spans="1:9" ht="26.25" customHeight="1">
      <c r="A202" s="231">
        <v>28</v>
      </c>
      <c r="B202" s="227"/>
      <c r="C202" s="231" t="s">
        <v>414</v>
      </c>
      <c r="D202" s="227"/>
      <c r="E202" s="232">
        <v>145</v>
      </c>
      <c r="F202" s="229"/>
      <c r="G202" s="233" t="s">
        <v>196</v>
      </c>
      <c r="H202" s="231" t="s">
        <v>415</v>
      </c>
      <c r="I202" s="227"/>
    </row>
    <row r="203" spans="1:9" ht="26.25" customHeight="1">
      <c r="A203" s="231">
        <v>29</v>
      </c>
      <c r="B203" s="227"/>
      <c r="C203" s="231" t="s">
        <v>416</v>
      </c>
      <c r="D203" s="227"/>
      <c r="E203" s="232">
        <v>37.200000000000003</v>
      </c>
      <c r="F203" s="229"/>
      <c r="G203" s="233" t="s">
        <v>417</v>
      </c>
      <c r="H203" s="231" t="s">
        <v>407</v>
      </c>
      <c r="I203" s="227"/>
    </row>
    <row r="204" spans="1:9" ht="26.25" customHeight="1">
      <c r="A204" s="231">
        <v>30</v>
      </c>
      <c r="B204" s="227"/>
      <c r="C204" s="231" t="s">
        <v>418</v>
      </c>
      <c r="D204" s="227"/>
      <c r="E204" s="232">
        <v>37.1</v>
      </c>
      <c r="F204" s="229"/>
      <c r="G204" s="233" t="s">
        <v>417</v>
      </c>
      <c r="H204" s="231" t="s">
        <v>407</v>
      </c>
      <c r="I204" s="227"/>
    </row>
    <row r="205" spans="1:9" ht="26.25" customHeight="1">
      <c r="A205" s="231">
        <v>31</v>
      </c>
      <c r="B205" s="227"/>
      <c r="C205" s="231" t="s">
        <v>419</v>
      </c>
      <c r="D205" s="227"/>
      <c r="E205" s="232">
        <v>287</v>
      </c>
      <c r="F205" s="229"/>
      <c r="G205" s="233" t="s">
        <v>417</v>
      </c>
      <c r="H205" s="231" t="s">
        <v>381</v>
      </c>
      <c r="I205" s="227"/>
    </row>
    <row r="206" spans="1:9" ht="26.25" customHeight="1">
      <c r="A206" s="231">
        <v>32</v>
      </c>
      <c r="B206" s="227"/>
      <c r="C206" s="231" t="s">
        <v>420</v>
      </c>
      <c r="D206" s="227"/>
      <c r="E206" s="232">
        <v>113.8</v>
      </c>
      <c r="F206" s="229"/>
      <c r="G206" s="233" t="s">
        <v>417</v>
      </c>
      <c r="H206" s="231" t="s">
        <v>421</v>
      </c>
      <c r="I206" s="227"/>
    </row>
    <row r="207" spans="1:9" ht="26.25" customHeight="1">
      <c r="A207" s="231">
        <v>33</v>
      </c>
      <c r="B207" s="227"/>
      <c r="C207" s="231" t="s">
        <v>422</v>
      </c>
      <c r="D207" s="227"/>
      <c r="E207" s="232">
        <v>88.2</v>
      </c>
      <c r="F207" s="229"/>
      <c r="G207" s="233" t="s">
        <v>417</v>
      </c>
      <c r="H207" s="231" t="s">
        <v>421</v>
      </c>
      <c r="I207" s="227"/>
    </row>
    <row r="208" spans="1:9" ht="26.25" customHeight="1">
      <c r="A208" s="231">
        <v>34</v>
      </c>
      <c r="B208" s="227"/>
      <c r="C208" s="231" t="s">
        <v>423</v>
      </c>
      <c r="D208" s="227"/>
      <c r="E208" s="232">
        <v>38</v>
      </c>
      <c r="F208" s="229"/>
      <c r="G208" s="233" t="s">
        <v>417</v>
      </c>
      <c r="H208" s="231" t="s">
        <v>377</v>
      </c>
      <c r="I208" s="227"/>
    </row>
    <row r="209" spans="1:9" ht="26.25" customHeight="1">
      <c r="A209" s="231">
        <v>35</v>
      </c>
      <c r="B209" s="227"/>
      <c r="C209" s="231" t="s">
        <v>424</v>
      </c>
      <c r="D209" s="227"/>
      <c r="E209" s="232">
        <v>8</v>
      </c>
      <c r="F209" s="229"/>
      <c r="G209" s="233" t="s">
        <v>417</v>
      </c>
      <c r="H209" s="231" t="s">
        <v>377</v>
      </c>
      <c r="I209" s="227"/>
    </row>
    <row r="210" spans="1:9" ht="26.25" customHeight="1">
      <c r="A210" s="231">
        <v>36</v>
      </c>
      <c r="B210" s="227"/>
      <c r="C210" s="231" t="s">
        <v>425</v>
      </c>
      <c r="D210" s="227"/>
      <c r="E210" s="232">
        <v>98</v>
      </c>
      <c r="F210" s="229"/>
      <c r="G210" s="233" t="s">
        <v>417</v>
      </c>
      <c r="H210" s="231" t="s">
        <v>377</v>
      </c>
      <c r="I210" s="227"/>
    </row>
    <row r="211" spans="1:9" ht="26.25" customHeight="1">
      <c r="A211" s="231">
        <v>37</v>
      </c>
      <c r="B211" s="227"/>
      <c r="C211" s="231" t="s">
        <v>426</v>
      </c>
      <c r="D211" s="227"/>
      <c r="E211" s="232">
        <v>10.5</v>
      </c>
      <c r="F211" s="229"/>
      <c r="G211" s="233" t="s">
        <v>271</v>
      </c>
      <c r="H211" s="231" t="s">
        <v>427</v>
      </c>
      <c r="I211" s="227"/>
    </row>
    <row r="212" spans="1:9" ht="26.25" customHeight="1">
      <c r="A212" s="231">
        <v>38</v>
      </c>
      <c r="B212" s="227"/>
      <c r="C212" s="231" t="s">
        <v>428</v>
      </c>
      <c r="D212" s="227"/>
      <c r="E212" s="232">
        <v>17</v>
      </c>
      <c r="F212" s="229"/>
      <c r="G212" s="233" t="s">
        <v>271</v>
      </c>
      <c r="H212" s="231" t="s">
        <v>377</v>
      </c>
      <c r="I212" s="227"/>
    </row>
    <row r="213" spans="1:9" ht="26.25" customHeight="1">
      <c r="A213" s="231">
        <v>39</v>
      </c>
      <c r="B213" s="227"/>
      <c r="C213" s="231" t="s">
        <v>429</v>
      </c>
      <c r="D213" s="227"/>
      <c r="E213" s="232">
        <v>8</v>
      </c>
      <c r="F213" s="229"/>
      <c r="G213" s="233" t="s">
        <v>417</v>
      </c>
      <c r="H213" s="231" t="s">
        <v>377</v>
      </c>
      <c r="I213" s="227"/>
    </row>
    <row r="214" spans="1:9" ht="26.25" customHeight="1">
      <c r="A214" s="231">
        <v>40</v>
      </c>
      <c r="B214" s="227"/>
      <c r="C214" s="231" t="s">
        <v>430</v>
      </c>
      <c r="D214" s="227"/>
      <c r="E214" s="232">
        <v>51.6</v>
      </c>
      <c r="F214" s="229"/>
      <c r="G214" s="233" t="s">
        <v>271</v>
      </c>
      <c r="H214" s="231" t="s">
        <v>431</v>
      </c>
      <c r="I214" s="227"/>
    </row>
    <row r="215" spans="1:9" ht="26.25" customHeight="1">
      <c r="A215" s="231">
        <v>41</v>
      </c>
      <c r="B215" s="227"/>
      <c r="C215" s="231" t="s">
        <v>432</v>
      </c>
      <c r="D215" s="227"/>
      <c r="E215" s="232">
        <v>124</v>
      </c>
      <c r="F215" s="229"/>
      <c r="G215" s="233" t="s">
        <v>271</v>
      </c>
      <c r="H215" s="231" t="s">
        <v>433</v>
      </c>
      <c r="I215" s="227"/>
    </row>
    <row r="216" spans="1:9" ht="26.25" customHeight="1">
      <c r="A216" s="231">
        <v>42</v>
      </c>
      <c r="B216" s="227"/>
      <c r="C216" s="231" t="s">
        <v>434</v>
      </c>
      <c r="D216" s="227"/>
      <c r="E216" s="232">
        <v>104.4</v>
      </c>
      <c r="F216" s="229"/>
      <c r="G216" s="233" t="s">
        <v>271</v>
      </c>
      <c r="H216" s="231" t="s">
        <v>421</v>
      </c>
      <c r="I216" s="227"/>
    </row>
    <row r="217" spans="1:9" ht="26.25" customHeight="1">
      <c r="A217" s="231">
        <v>43</v>
      </c>
      <c r="B217" s="227"/>
      <c r="C217" s="231" t="s">
        <v>435</v>
      </c>
      <c r="D217" s="227"/>
      <c r="E217" s="232">
        <v>72.5</v>
      </c>
      <c r="F217" s="229"/>
      <c r="G217" s="233" t="s">
        <v>271</v>
      </c>
      <c r="H217" s="231" t="s">
        <v>436</v>
      </c>
      <c r="I217" s="227"/>
    </row>
    <row r="218" spans="1:9" ht="26.25" customHeight="1">
      <c r="A218" s="231">
        <v>44</v>
      </c>
      <c r="B218" s="227"/>
      <c r="C218" s="231" t="s">
        <v>434</v>
      </c>
      <c r="D218" s="227"/>
      <c r="E218" s="232">
        <v>10.5</v>
      </c>
      <c r="F218" s="229"/>
      <c r="G218" s="233" t="s">
        <v>271</v>
      </c>
      <c r="H218" s="231" t="s">
        <v>377</v>
      </c>
      <c r="I218" s="227"/>
    </row>
    <row r="219" spans="1:9" ht="26.25" customHeight="1">
      <c r="A219" s="231">
        <v>45</v>
      </c>
      <c r="B219" s="227"/>
      <c r="C219" s="231" t="s">
        <v>437</v>
      </c>
      <c r="D219" s="227"/>
      <c r="E219" s="232">
        <v>75.099999999999994</v>
      </c>
      <c r="F219" s="229"/>
      <c r="G219" s="233" t="s">
        <v>271</v>
      </c>
      <c r="H219" s="231" t="s">
        <v>421</v>
      </c>
      <c r="I219" s="227"/>
    </row>
    <row r="220" spans="1:9" ht="26.25" customHeight="1">
      <c r="A220" s="231">
        <v>46</v>
      </c>
      <c r="B220" s="227"/>
      <c r="C220" s="231" t="s">
        <v>438</v>
      </c>
      <c r="D220" s="227"/>
      <c r="E220" s="232">
        <v>290</v>
      </c>
      <c r="F220" s="229"/>
      <c r="G220" s="233" t="s">
        <v>271</v>
      </c>
      <c r="H220" s="231" t="s">
        <v>439</v>
      </c>
      <c r="I220" s="227"/>
    </row>
    <row r="221" spans="1:9" ht="26.25" customHeight="1">
      <c r="A221" s="231">
        <v>47</v>
      </c>
      <c r="B221" s="227"/>
      <c r="C221" s="231" t="s">
        <v>440</v>
      </c>
      <c r="D221" s="227"/>
      <c r="E221" s="232">
        <v>58.8</v>
      </c>
      <c r="F221" s="229"/>
      <c r="G221" s="233" t="s">
        <v>271</v>
      </c>
      <c r="H221" s="231" t="s">
        <v>441</v>
      </c>
      <c r="I221" s="227"/>
    </row>
    <row r="222" spans="1:9" ht="26.25" customHeight="1">
      <c r="A222" s="231">
        <v>48</v>
      </c>
      <c r="B222" s="227"/>
      <c r="C222" s="231" t="s">
        <v>442</v>
      </c>
      <c r="D222" s="227"/>
      <c r="E222" s="232">
        <v>3874.9</v>
      </c>
      <c r="F222" s="229"/>
      <c r="G222" s="233" t="s">
        <v>443</v>
      </c>
      <c r="H222" s="231" t="s">
        <v>444</v>
      </c>
      <c r="I222" s="227"/>
    </row>
    <row r="223" spans="1:9" ht="26.25" customHeight="1">
      <c r="A223" s="231">
        <v>49</v>
      </c>
      <c r="B223" s="227"/>
      <c r="C223" s="231" t="s">
        <v>445</v>
      </c>
      <c r="D223" s="227"/>
      <c r="E223" s="232">
        <v>9.5</v>
      </c>
      <c r="F223" s="229"/>
      <c r="G223" s="233" t="s">
        <v>271</v>
      </c>
      <c r="H223" s="231" t="s">
        <v>399</v>
      </c>
      <c r="I223" s="227"/>
    </row>
    <row r="224" spans="1:9" ht="26.25" customHeight="1">
      <c r="A224" s="231">
        <v>50</v>
      </c>
      <c r="B224" s="227"/>
      <c r="C224" s="231" t="s">
        <v>446</v>
      </c>
      <c r="D224" s="227"/>
      <c r="E224" s="232">
        <v>297.39999999999998</v>
      </c>
      <c r="F224" s="229"/>
      <c r="G224" s="233" t="s">
        <v>290</v>
      </c>
      <c r="H224" s="231" t="s">
        <v>447</v>
      </c>
      <c r="I224" s="227"/>
    </row>
    <row r="225" spans="1:9" ht="26.25" customHeight="1">
      <c r="A225" s="231">
        <v>51</v>
      </c>
      <c r="B225" s="227"/>
      <c r="C225" s="231" t="s">
        <v>448</v>
      </c>
      <c r="D225" s="227"/>
      <c r="E225" s="232">
        <v>250.6</v>
      </c>
      <c r="F225" s="229"/>
      <c r="G225" s="233" t="s">
        <v>290</v>
      </c>
      <c r="H225" s="231" t="s">
        <v>361</v>
      </c>
      <c r="I225" s="227"/>
    </row>
    <row r="226" spans="1:9" ht="26.25" customHeight="1">
      <c r="A226" s="226"/>
      <c r="B226" s="227"/>
      <c r="C226" s="226"/>
      <c r="D226" s="227"/>
      <c r="E226" s="234">
        <v>19808.250000000004</v>
      </c>
      <c r="F226" s="229"/>
      <c r="G226" s="230"/>
      <c r="H226" s="226"/>
      <c r="I226" s="227"/>
    </row>
    <row r="227" spans="1:9" ht="26.25" customHeight="1">
      <c r="A227" s="224" t="s">
        <v>449</v>
      </c>
      <c r="B227" s="225"/>
      <c r="C227" s="225"/>
      <c r="D227" s="225"/>
      <c r="E227" s="225"/>
      <c r="F227" s="225"/>
      <c r="G227" s="225"/>
      <c r="H227" s="225"/>
      <c r="I227" s="225"/>
    </row>
    <row r="228" spans="1:9" ht="26.25" customHeight="1">
      <c r="A228" s="226" t="s">
        <v>183</v>
      </c>
      <c r="B228" s="227"/>
      <c r="C228" s="226" t="s">
        <v>184</v>
      </c>
      <c r="D228" s="227"/>
      <c r="E228" s="228" t="s">
        <v>185</v>
      </c>
      <c r="F228" s="229"/>
      <c r="G228" s="230" t="s">
        <v>186</v>
      </c>
      <c r="H228" s="226" t="s">
        <v>187</v>
      </c>
      <c r="I228" s="227"/>
    </row>
    <row r="229" spans="1:9" ht="26.25" customHeight="1">
      <c r="A229" s="231">
        <v>1</v>
      </c>
      <c r="B229" s="227"/>
      <c r="C229" s="231" t="s">
        <v>450</v>
      </c>
      <c r="D229" s="227"/>
      <c r="E229" s="232">
        <v>3000</v>
      </c>
      <c r="F229" s="229"/>
      <c r="G229" s="233" t="s">
        <v>451</v>
      </c>
      <c r="H229" s="231" t="s">
        <v>452</v>
      </c>
      <c r="I229" s="227"/>
    </row>
    <row r="230" spans="1:9" ht="26.25" customHeight="1">
      <c r="A230" s="231">
        <v>2</v>
      </c>
      <c r="B230" s="227"/>
      <c r="C230" s="231" t="s">
        <v>453</v>
      </c>
      <c r="D230" s="227"/>
      <c r="E230" s="232">
        <v>500</v>
      </c>
      <c r="F230" s="229"/>
      <c r="G230" s="233" t="s">
        <v>353</v>
      </c>
      <c r="H230" s="231" t="s">
        <v>454</v>
      </c>
      <c r="I230" s="227"/>
    </row>
    <row r="231" spans="1:9" ht="26.25" customHeight="1">
      <c r="A231" s="231">
        <v>3</v>
      </c>
      <c r="B231" s="227"/>
      <c r="C231" s="231" t="s">
        <v>455</v>
      </c>
      <c r="D231" s="227"/>
      <c r="E231" s="232">
        <v>1500</v>
      </c>
      <c r="F231" s="229"/>
      <c r="G231" s="233" t="s">
        <v>356</v>
      </c>
      <c r="H231" s="231" t="s">
        <v>456</v>
      </c>
      <c r="I231" s="227"/>
    </row>
    <row r="232" spans="1:9" ht="26.25" customHeight="1">
      <c r="A232" s="231">
        <v>4</v>
      </c>
      <c r="B232" s="227"/>
      <c r="C232" s="231" t="s">
        <v>457</v>
      </c>
      <c r="D232" s="227"/>
      <c r="E232" s="232">
        <v>19320</v>
      </c>
      <c r="F232" s="229"/>
      <c r="G232" s="233" t="s">
        <v>257</v>
      </c>
      <c r="H232" s="231" t="s">
        <v>458</v>
      </c>
      <c r="I232" s="227"/>
    </row>
    <row r="233" spans="1:9" ht="26.25" customHeight="1">
      <c r="A233" s="231">
        <v>5</v>
      </c>
      <c r="B233" s="227"/>
      <c r="C233" s="231" t="s">
        <v>459</v>
      </c>
      <c r="D233" s="227"/>
      <c r="E233" s="232">
        <v>5000</v>
      </c>
      <c r="F233" s="229"/>
      <c r="G233" s="233" t="s">
        <v>290</v>
      </c>
      <c r="H233" s="231" t="s">
        <v>460</v>
      </c>
      <c r="I233" s="227"/>
    </row>
    <row r="234" spans="1:9" ht="26.25" customHeight="1">
      <c r="A234" s="226"/>
      <c r="B234" s="227"/>
      <c r="C234" s="226"/>
      <c r="D234" s="227"/>
      <c r="E234" s="234">
        <v>29320</v>
      </c>
      <c r="F234" s="229"/>
      <c r="G234" s="230"/>
      <c r="H234" s="226"/>
      <c r="I234" s="227"/>
    </row>
    <row r="235" spans="1:9" ht="26.25" customHeight="1">
      <c r="A235" s="235"/>
      <c r="B235" s="235"/>
      <c r="C235" s="235"/>
      <c r="D235" s="235"/>
      <c r="E235" s="236"/>
      <c r="F235" s="236"/>
      <c r="G235" s="235"/>
      <c r="H235" s="235"/>
      <c r="I235" s="235"/>
    </row>
    <row r="236" spans="1:9">
      <c r="A236" s="235"/>
      <c r="B236" s="235"/>
      <c r="C236" s="235"/>
      <c r="D236" s="235"/>
      <c r="E236" s="236"/>
      <c r="F236" s="236"/>
      <c r="G236" s="235"/>
      <c r="H236" s="235"/>
      <c r="I236" s="235"/>
    </row>
    <row r="237" spans="1:9">
      <c r="A237" s="235"/>
      <c r="B237" s="235"/>
      <c r="C237" s="235"/>
      <c r="D237" s="235"/>
      <c r="E237" s="236"/>
      <c r="F237" s="236"/>
      <c r="G237" s="235"/>
      <c r="H237" s="235"/>
      <c r="I237" s="235"/>
    </row>
    <row r="238" spans="1:9">
      <c r="A238" s="235"/>
      <c r="B238" s="235"/>
      <c r="C238" s="235"/>
      <c r="D238" s="237" t="s">
        <v>461</v>
      </c>
      <c r="E238" s="238">
        <f>E14</f>
        <v>768823.11</v>
      </c>
      <c r="F238" s="236"/>
      <c r="G238" s="235"/>
      <c r="H238" s="235"/>
      <c r="I238" s="235"/>
    </row>
    <row r="239" spans="1:9">
      <c r="A239" s="235"/>
      <c r="B239" s="235"/>
      <c r="C239" s="235"/>
      <c r="D239" s="237" t="s">
        <v>462</v>
      </c>
      <c r="E239" s="238">
        <v>83139.12</v>
      </c>
      <c r="F239" s="239"/>
      <c r="G239" s="235"/>
      <c r="H239" s="240"/>
      <c r="I239" s="235"/>
    </row>
    <row r="240" spans="1:9">
      <c r="A240" s="235"/>
      <c r="B240" s="235"/>
      <c r="C240" s="235"/>
      <c r="D240" s="237" t="s">
        <v>463</v>
      </c>
      <c r="E240" s="238">
        <f>E234</f>
        <v>29320</v>
      </c>
      <c r="F240" s="236"/>
      <c r="G240" s="235"/>
      <c r="H240" s="235"/>
      <c r="I240" s="235"/>
    </row>
    <row r="241" spans="1:9">
      <c r="A241" s="235"/>
      <c r="B241" s="235"/>
      <c r="C241" s="235"/>
      <c r="D241" s="237"/>
      <c r="E241" s="238">
        <f>SUM(E238:E240)</f>
        <v>881282.23</v>
      </c>
      <c r="F241" s="236"/>
      <c r="G241" s="235"/>
      <c r="H241" s="235"/>
      <c r="I241" s="235"/>
    </row>
    <row r="242" spans="1:9">
      <c r="A242" s="235"/>
      <c r="B242" s="235"/>
      <c r="C242" s="235"/>
      <c r="D242" s="235"/>
      <c r="E242" s="236"/>
      <c r="F242" s="236"/>
      <c r="G242" s="235"/>
      <c r="H242" s="235"/>
      <c r="I242" s="235"/>
    </row>
  </sheetData>
  <mergeCells count="872">
    <mergeCell ref="A233:B233"/>
    <mergeCell ref="C233:D233"/>
    <mergeCell ref="E233:F233"/>
    <mergeCell ref="H233:I233"/>
    <mergeCell ref="A234:B234"/>
    <mergeCell ref="C234:D234"/>
    <mergeCell ref="E234:F234"/>
    <mergeCell ref="H234:I234"/>
    <mergeCell ref="A231:B231"/>
    <mergeCell ref="C231:D231"/>
    <mergeCell ref="E231:F231"/>
    <mergeCell ref="H231:I231"/>
    <mergeCell ref="A232:B232"/>
    <mergeCell ref="C232:D232"/>
    <mergeCell ref="E232:F232"/>
    <mergeCell ref="H232:I232"/>
    <mergeCell ref="A229:B229"/>
    <mergeCell ref="C229:D229"/>
    <mergeCell ref="E229:F229"/>
    <mergeCell ref="H229:I229"/>
    <mergeCell ref="A230:B230"/>
    <mergeCell ref="C230:D230"/>
    <mergeCell ref="E230:F230"/>
    <mergeCell ref="H230:I230"/>
    <mergeCell ref="A226:B226"/>
    <mergeCell ref="C226:D226"/>
    <mergeCell ref="E226:F226"/>
    <mergeCell ref="H226:I226"/>
    <mergeCell ref="A227:I227"/>
    <mergeCell ref="A228:B228"/>
    <mergeCell ref="C228:D228"/>
    <mergeCell ref="E228:F228"/>
    <mergeCell ref="H228:I228"/>
    <mergeCell ref="A224:B224"/>
    <mergeCell ref="C224:D224"/>
    <mergeCell ref="E224:F224"/>
    <mergeCell ref="H224:I224"/>
    <mergeCell ref="A225:B225"/>
    <mergeCell ref="C225:D225"/>
    <mergeCell ref="E225:F225"/>
    <mergeCell ref="H225:I225"/>
    <mergeCell ref="A222:B222"/>
    <mergeCell ref="C222:D222"/>
    <mergeCell ref="E222:F222"/>
    <mergeCell ref="H222:I222"/>
    <mergeCell ref="A223:B223"/>
    <mergeCell ref="C223:D223"/>
    <mergeCell ref="E223:F223"/>
    <mergeCell ref="H223:I223"/>
    <mergeCell ref="A220:B220"/>
    <mergeCell ref="C220:D220"/>
    <mergeCell ref="E220:F220"/>
    <mergeCell ref="H220:I220"/>
    <mergeCell ref="A221:B221"/>
    <mergeCell ref="C221:D221"/>
    <mergeCell ref="E221:F221"/>
    <mergeCell ref="H221:I221"/>
    <mergeCell ref="A218:B218"/>
    <mergeCell ref="C218:D218"/>
    <mergeCell ref="E218:F218"/>
    <mergeCell ref="H218:I218"/>
    <mergeCell ref="A219:B219"/>
    <mergeCell ref="C219:D219"/>
    <mergeCell ref="E219:F219"/>
    <mergeCell ref="H219:I219"/>
    <mergeCell ref="A216:B216"/>
    <mergeCell ref="C216:D216"/>
    <mergeCell ref="E216:F216"/>
    <mergeCell ref="H216:I216"/>
    <mergeCell ref="A217:B217"/>
    <mergeCell ref="C217:D217"/>
    <mergeCell ref="E217:F217"/>
    <mergeCell ref="H217:I217"/>
    <mergeCell ref="A214:B214"/>
    <mergeCell ref="C214:D214"/>
    <mergeCell ref="E214:F214"/>
    <mergeCell ref="H214:I214"/>
    <mergeCell ref="A215:B215"/>
    <mergeCell ref="C215:D215"/>
    <mergeCell ref="E215:F215"/>
    <mergeCell ref="H215:I215"/>
    <mergeCell ref="A212:B212"/>
    <mergeCell ref="C212:D212"/>
    <mergeCell ref="E212:F212"/>
    <mergeCell ref="H212:I212"/>
    <mergeCell ref="A213:B213"/>
    <mergeCell ref="C213:D213"/>
    <mergeCell ref="E213:F213"/>
    <mergeCell ref="H213:I213"/>
    <mergeCell ref="A210:B210"/>
    <mergeCell ref="C210:D210"/>
    <mergeCell ref="E210:F210"/>
    <mergeCell ref="H210:I210"/>
    <mergeCell ref="A211:B211"/>
    <mergeCell ref="C211:D211"/>
    <mergeCell ref="E211:F211"/>
    <mergeCell ref="H211:I211"/>
    <mergeCell ref="A208:B208"/>
    <mergeCell ref="C208:D208"/>
    <mergeCell ref="E208:F208"/>
    <mergeCell ref="H208:I208"/>
    <mergeCell ref="A209:B209"/>
    <mergeCell ref="C209:D209"/>
    <mergeCell ref="E209:F209"/>
    <mergeCell ref="H209:I209"/>
    <mergeCell ref="A206:B206"/>
    <mergeCell ref="C206:D206"/>
    <mergeCell ref="E206:F206"/>
    <mergeCell ref="H206:I206"/>
    <mergeCell ref="A207:B207"/>
    <mergeCell ref="C207:D207"/>
    <mergeCell ref="E207:F207"/>
    <mergeCell ref="H207:I207"/>
    <mergeCell ref="A204:B204"/>
    <mergeCell ref="C204:D204"/>
    <mergeCell ref="E204:F204"/>
    <mergeCell ref="H204:I204"/>
    <mergeCell ref="A205:B205"/>
    <mergeCell ref="C205:D205"/>
    <mergeCell ref="E205:F205"/>
    <mergeCell ref="H205:I205"/>
    <mergeCell ref="A202:B202"/>
    <mergeCell ref="C202:D202"/>
    <mergeCell ref="E202:F202"/>
    <mergeCell ref="H202:I202"/>
    <mergeCell ref="A203:B203"/>
    <mergeCell ref="C203:D203"/>
    <mergeCell ref="E203:F203"/>
    <mergeCell ref="H203:I203"/>
    <mergeCell ref="A200:B200"/>
    <mergeCell ref="C200:D200"/>
    <mergeCell ref="E200:F200"/>
    <mergeCell ref="H200:I200"/>
    <mergeCell ref="A201:B201"/>
    <mergeCell ref="C201:D201"/>
    <mergeCell ref="E201:F201"/>
    <mergeCell ref="H201:I201"/>
    <mergeCell ref="A198:B198"/>
    <mergeCell ref="C198:D198"/>
    <mergeCell ref="E198:F198"/>
    <mergeCell ref="H198:I198"/>
    <mergeCell ref="A199:B199"/>
    <mergeCell ref="C199:D199"/>
    <mergeCell ref="E199:F199"/>
    <mergeCell ref="H199:I199"/>
    <mergeCell ref="A196:B196"/>
    <mergeCell ref="C196:D196"/>
    <mergeCell ref="E196:F196"/>
    <mergeCell ref="H196:I196"/>
    <mergeCell ref="A197:B197"/>
    <mergeCell ref="C197:D197"/>
    <mergeCell ref="E197:F197"/>
    <mergeCell ref="H197:I197"/>
    <mergeCell ref="A194:B194"/>
    <mergeCell ref="C194:D194"/>
    <mergeCell ref="E194:F194"/>
    <mergeCell ref="H194:I194"/>
    <mergeCell ref="A195:B195"/>
    <mergeCell ref="C195:D195"/>
    <mergeCell ref="E195:F195"/>
    <mergeCell ref="H195:I195"/>
    <mergeCell ref="A192:B192"/>
    <mergeCell ref="C192:D192"/>
    <mergeCell ref="E192:F192"/>
    <mergeCell ref="H192:I192"/>
    <mergeCell ref="A193:B193"/>
    <mergeCell ref="C193:D193"/>
    <mergeCell ref="E193:F193"/>
    <mergeCell ref="H193:I193"/>
    <mergeCell ref="A190:B190"/>
    <mergeCell ref="C190:D190"/>
    <mergeCell ref="E190:F190"/>
    <mergeCell ref="H190:I190"/>
    <mergeCell ref="A191:B191"/>
    <mergeCell ref="C191:D191"/>
    <mergeCell ref="E191:F191"/>
    <mergeCell ref="H191:I191"/>
    <mergeCell ref="A188:B188"/>
    <mergeCell ref="C188:D188"/>
    <mergeCell ref="E188:F188"/>
    <mergeCell ref="H188:I188"/>
    <mergeCell ref="A189:B189"/>
    <mergeCell ref="C189:D189"/>
    <mergeCell ref="E189:F189"/>
    <mergeCell ref="H189:I189"/>
    <mergeCell ref="A186:B186"/>
    <mergeCell ref="C186:D186"/>
    <mergeCell ref="E186:F186"/>
    <mergeCell ref="H186:I186"/>
    <mergeCell ref="A187:B187"/>
    <mergeCell ref="C187:D187"/>
    <mergeCell ref="E187:F187"/>
    <mergeCell ref="H187:I187"/>
    <mergeCell ref="A184:B184"/>
    <mergeCell ref="C184:D184"/>
    <mergeCell ref="E184:F184"/>
    <mergeCell ref="H184:I184"/>
    <mergeCell ref="A185:B185"/>
    <mergeCell ref="C185:D185"/>
    <mergeCell ref="E185:F185"/>
    <mergeCell ref="H185:I185"/>
    <mergeCell ref="A182:B182"/>
    <mergeCell ref="C182:D182"/>
    <mergeCell ref="E182:F182"/>
    <mergeCell ref="H182:I182"/>
    <mergeCell ref="A183:B183"/>
    <mergeCell ref="C183:D183"/>
    <mergeCell ref="E183:F183"/>
    <mergeCell ref="H183:I183"/>
    <mergeCell ref="A180:B180"/>
    <mergeCell ref="C180:D180"/>
    <mergeCell ref="E180:F180"/>
    <mergeCell ref="H180:I180"/>
    <mergeCell ref="A181:B181"/>
    <mergeCell ref="C181:D181"/>
    <mergeCell ref="E181:F181"/>
    <mergeCell ref="H181:I181"/>
    <mergeCell ref="A178:B178"/>
    <mergeCell ref="C178:D178"/>
    <mergeCell ref="E178:F178"/>
    <mergeCell ref="H178:I178"/>
    <mergeCell ref="A179:B179"/>
    <mergeCell ref="C179:D179"/>
    <mergeCell ref="E179:F179"/>
    <mergeCell ref="H179:I179"/>
    <mergeCell ref="A176:B176"/>
    <mergeCell ref="C176:D176"/>
    <mergeCell ref="E176:F176"/>
    <mergeCell ref="H176:I176"/>
    <mergeCell ref="A177:B177"/>
    <mergeCell ref="C177:D177"/>
    <mergeCell ref="E177:F177"/>
    <mergeCell ref="H177:I177"/>
    <mergeCell ref="A173:I173"/>
    <mergeCell ref="A174:B174"/>
    <mergeCell ref="C174:D174"/>
    <mergeCell ref="E174:F174"/>
    <mergeCell ref="H174:I174"/>
    <mergeCell ref="A175:B175"/>
    <mergeCell ref="C175:D175"/>
    <mergeCell ref="E175:F175"/>
    <mergeCell ref="H175:I175"/>
    <mergeCell ref="A171:B171"/>
    <mergeCell ref="C171:D171"/>
    <mergeCell ref="E171:F171"/>
    <mergeCell ref="H171:I171"/>
    <mergeCell ref="A172:B172"/>
    <mergeCell ref="C172:D172"/>
    <mergeCell ref="E172:F172"/>
    <mergeCell ref="H172:I172"/>
    <mergeCell ref="A168:I168"/>
    <mergeCell ref="A169:B169"/>
    <mergeCell ref="C169:D169"/>
    <mergeCell ref="E169:F169"/>
    <mergeCell ref="H169:I169"/>
    <mergeCell ref="A170:B170"/>
    <mergeCell ref="C170:D170"/>
    <mergeCell ref="E170:F170"/>
    <mergeCell ref="H170:I170"/>
    <mergeCell ref="A166:B166"/>
    <mergeCell ref="C166:D166"/>
    <mergeCell ref="E166:F166"/>
    <mergeCell ref="H166:I166"/>
    <mergeCell ref="A167:B167"/>
    <mergeCell ref="C167:D167"/>
    <mergeCell ref="E167:F167"/>
    <mergeCell ref="H167:I167"/>
    <mergeCell ref="A164:B164"/>
    <mergeCell ref="C164:D164"/>
    <mergeCell ref="E164:F164"/>
    <mergeCell ref="H164:I164"/>
    <mergeCell ref="A165:B165"/>
    <mergeCell ref="C165:D165"/>
    <mergeCell ref="E165:F165"/>
    <mergeCell ref="H165:I165"/>
    <mergeCell ref="A162:B162"/>
    <mergeCell ref="C162:D162"/>
    <mergeCell ref="E162:F162"/>
    <mergeCell ref="H162:I162"/>
    <mergeCell ref="A163:B163"/>
    <mergeCell ref="C163:D163"/>
    <mergeCell ref="E163:F163"/>
    <mergeCell ref="H163:I163"/>
    <mergeCell ref="A160:B160"/>
    <mergeCell ref="C160:D160"/>
    <mergeCell ref="E160:F160"/>
    <mergeCell ref="H160:I160"/>
    <mergeCell ref="A161:B161"/>
    <mergeCell ref="C161:D161"/>
    <mergeCell ref="E161:F161"/>
    <mergeCell ref="H161:I161"/>
    <mergeCell ref="A158:B158"/>
    <mergeCell ref="C158:D158"/>
    <mergeCell ref="E158:F158"/>
    <mergeCell ref="H158:I158"/>
    <mergeCell ref="A159:B159"/>
    <mergeCell ref="C159:D159"/>
    <mergeCell ref="E159:F159"/>
    <mergeCell ref="H159:I159"/>
    <mergeCell ref="A156:B156"/>
    <mergeCell ref="C156:D156"/>
    <mergeCell ref="E156:F156"/>
    <mergeCell ref="H156:I156"/>
    <mergeCell ref="A157:B157"/>
    <mergeCell ref="C157:D157"/>
    <mergeCell ref="E157:F157"/>
    <mergeCell ref="H157:I157"/>
    <mergeCell ref="A154:B154"/>
    <mergeCell ref="C154:D154"/>
    <mergeCell ref="E154:F154"/>
    <mergeCell ref="H154:I154"/>
    <mergeCell ref="A155:B155"/>
    <mergeCell ref="C155:D155"/>
    <mergeCell ref="E155:F155"/>
    <mergeCell ref="H155:I155"/>
    <mergeCell ref="A152:B152"/>
    <mergeCell ref="C152:D152"/>
    <mergeCell ref="E152:F152"/>
    <mergeCell ref="H152:I152"/>
    <mergeCell ref="A153:B153"/>
    <mergeCell ref="C153:D153"/>
    <mergeCell ref="E153:F153"/>
    <mergeCell ref="H153:I153"/>
    <mergeCell ref="A149:I149"/>
    <mergeCell ref="A150:B150"/>
    <mergeCell ref="C150:D150"/>
    <mergeCell ref="E150:F150"/>
    <mergeCell ref="H150:I150"/>
    <mergeCell ref="A151:B151"/>
    <mergeCell ref="C151:D151"/>
    <mergeCell ref="E151:F151"/>
    <mergeCell ref="H151:I151"/>
    <mergeCell ref="A147:B147"/>
    <mergeCell ref="C147:D147"/>
    <mergeCell ref="E147:F147"/>
    <mergeCell ref="H147:I147"/>
    <mergeCell ref="A148:B148"/>
    <mergeCell ref="C148:D148"/>
    <mergeCell ref="E148:F148"/>
    <mergeCell ref="H148:I148"/>
    <mergeCell ref="A144:I144"/>
    <mergeCell ref="A145:B145"/>
    <mergeCell ref="C145:D145"/>
    <mergeCell ref="E145:F145"/>
    <mergeCell ref="H145:I145"/>
    <mergeCell ref="A146:B146"/>
    <mergeCell ref="C146:D146"/>
    <mergeCell ref="E146:F146"/>
    <mergeCell ref="H146:I146"/>
    <mergeCell ref="A142:B142"/>
    <mergeCell ref="C142:D142"/>
    <mergeCell ref="E142:F142"/>
    <mergeCell ref="H142:I142"/>
    <mergeCell ref="A143:B143"/>
    <mergeCell ref="C143:D143"/>
    <mergeCell ref="E143:F143"/>
    <mergeCell ref="H143:I143"/>
    <mergeCell ref="A140:B140"/>
    <mergeCell ref="C140:D140"/>
    <mergeCell ref="E140:F140"/>
    <mergeCell ref="H140:I140"/>
    <mergeCell ref="A141:B141"/>
    <mergeCell ref="C141:D141"/>
    <mergeCell ref="E141:F141"/>
    <mergeCell ref="H141:I141"/>
    <mergeCell ref="A138:B138"/>
    <mergeCell ref="C138:D138"/>
    <mergeCell ref="E138:F138"/>
    <mergeCell ref="H138:I138"/>
    <mergeCell ref="A139:B139"/>
    <mergeCell ref="C139:D139"/>
    <mergeCell ref="E139:F139"/>
    <mergeCell ref="H139:I139"/>
    <mergeCell ref="A136:B136"/>
    <mergeCell ref="C136:D136"/>
    <mergeCell ref="E136:F136"/>
    <mergeCell ref="H136:I136"/>
    <mergeCell ref="A137:B137"/>
    <mergeCell ref="C137:D137"/>
    <mergeCell ref="E137:F137"/>
    <mergeCell ref="H137:I137"/>
    <mergeCell ref="A134:B134"/>
    <mergeCell ref="C134:D134"/>
    <mergeCell ref="E134:F134"/>
    <mergeCell ref="H134:I134"/>
    <mergeCell ref="A135:B135"/>
    <mergeCell ref="C135:D135"/>
    <mergeCell ref="E135:F135"/>
    <mergeCell ref="H135:I135"/>
    <mergeCell ref="A132:B132"/>
    <mergeCell ref="C132:D132"/>
    <mergeCell ref="E132:F132"/>
    <mergeCell ref="H132:I132"/>
    <mergeCell ref="A133:B133"/>
    <mergeCell ref="C133:D133"/>
    <mergeCell ref="E133:F133"/>
    <mergeCell ref="H133:I133"/>
    <mergeCell ref="A130:B130"/>
    <mergeCell ref="C130:D130"/>
    <mergeCell ref="E130:F130"/>
    <mergeCell ref="H130:I130"/>
    <mergeCell ref="A131:B131"/>
    <mergeCell ref="C131:D131"/>
    <mergeCell ref="E131:F131"/>
    <mergeCell ref="H131:I131"/>
    <mergeCell ref="A128:B128"/>
    <mergeCell ref="C128:D128"/>
    <mergeCell ref="E128:F128"/>
    <mergeCell ref="H128:I128"/>
    <mergeCell ref="A129:B129"/>
    <mergeCell ref="C129:D129"/>
    <mergeCell ref="E129:F129"/>
    <mergeCell ref="H129:I129"/>
    <mergeCell ref="A126:B126"/>
    <mergeCell ref="C126:D126"/>
    <mergeCell ref="E126:F126"/>
    <mergeCell ref="H126:I126"/>
    <mergeCell ref="A127:B127"/>
    <mergeCell ref="C127:D127"/>
    <mergeCell ref="E127:F127"/>
    <mergeCell ref="H127:I127"/>
    <mergeCell ref="A123:B123"/>
    <mergeCell ref="C123:D123"/>
    <mergeCell ref="E123:F123"/>
    <mergeCell ref="H123:I123"/>
    <mergeCell ref="A124:I124"/>
    <mergeCell ref="A125:B125"/>
    <mergeCell ref="C125:D125"/>
    <mergeCell ref="E125:F125"/>
    <mergeCell ref="H125:I125"/>
    <mergeCell ref="A121:B121"/>
    <mergeCell ref="C121:D121"/>
    <mergeCell ref="E121:F121"/>
    <mergeCell ref="H121:I121"/>
    <mergeCell ref="A122:B122"/>
    <mergeCell ref="C122:D122"/>
    <mergeCell ref="E122:F122"/>
    <mergeCell ref="H122:I122"/>
    <mergeCell ref="A119:B119"/>
    <mergeCell ref="C119:D119"/>
    <mergeCell ref="E119:F119"/>
    <mergeCell ref="H119:I119"/>
    <mergeCell ref="A120:B120"/>
    <mergeCell ref="C120:D120"/>
    <mergeCell ref="E120:F120"/>
    <mergeCell ref="H120:I120"/>
    <mergeCell ref="A117:B117"/>
    <mergeCell ref="C117:D117"/>
    <mergeCell ref="E117:F117"/>
    <mergeCell ref="H117:I117"/>
    <mergeCell ref="A118:B118"/>
    <mergeCell ref="C118:D118"/>
    <mergeCell ref="E118:F118"/>
    <mergeCell ref="H118:I118"/>
    <mergeCell ref="A115:B115"/>
    <mergeCell ref="C115:D115"/>
    <mergeCell ref="E115:F115"/>
    <mergeCell ref="H115:I115"/>
    <mergeCell ref="A116:B116"/>
    <mergeCell ref="C116:D116"/>
    <mergeCell ref="E116:F116"/>
    <mergeCell ref="H116:I116"/>
    <mergeCell ref="A113:B113"/>
    <mergeCell ref="C113:D113"/>
    <mergeCell ref="E113:F113"/>
    <mergeCell ref="H113:I113"/>
    <mergeCell ref="A114:B114"/>
    <mergeCell ref="C114:D114"/>
    <mergeCell ref="E114:F114"/>
    <mergeCell ref="H114:I114"/>
    <mergeCell ref="A111:B111"/>
    <mergeCell ref="C111:D111"/>
    <mergeCell ref="E111:F111"/>
    <mergeCell ref="H111:I111"/>
    <mergeCell ref="A112:B112"/>
    <mergeCell ref="C112:D112"/>
    <mergeCell ref="E112:F112"/>
    <mergeCell ref="H112:I112"/>
    <mergeCell ref="A109:B109"/>
    <mergeCell ref="C109:D109"/>
    <mergeCell ref="E109:F109"/>
    <mergeCell ref="H109:I109"/>
    <mergeCell ref="A110:B110"/>
    <mergeCell ref="C110:D110"/>
    <mergeCell ref="E110:F110"/>
    <mergeCell ref="H110:I110"/>
    <mergeCell ref="A107:B107"/>
    <mergeCell ref="C107:D107"/>
    <mergeCell ref="E107:F107"/>
    <mergeCell ref="H107:I107"/>
    <mergeCell ref="A108:B108"/>
    <mergeCell ref="C108:D108"/>
    <mergeCell ref="E108:F108"/>
    <mergeCell ref="H108:I108"/>
    <mergeCell ref="A105:B105"/>
    <mergeCell ref="C105:D105"/>
    <mergeCell ref="E105:F105"/>
    <mergeCell ref="H105:I105"/>
    <mergeCell ref="A106:B106"/>
    <mergeCell ref="C106:D106"/>
    <mergeCell ref="E106:F106"/>
    <mergeCell ref="H106:I106"/>
    <mergeCell ref="A103:B103"/>
    <mergeCell ref="C103:D103"/>
    <mergeCell ref="E103:F103"/>
    <mergeCell ref="H103:I103"/>
    <mergeCell ref="A104:B104"/>
    <mergeCell ref="C104:D104"/>
    <mergeCell ref="E104:F104"/>
    <mergeCell ref="H104:I104"/>
    <mergeCell ref="A101:B101"/>
    <mergeCell ref="C101:D101"/>
    <mergeCell ref="E101:F101"/>
    <mergeCell ref="H101:I101"/>
    <mergeCell ref="A102:B102"/>
    <mergeCell ref="C102:D102"/>
    <mergeCell ref="E102:F102"/>
    <mergeCell ref="H102:I102"/>
    <mergeCell ref="A99:B99"/>
    <mergeCell ref="C99:D99"/>
    <mergeCell ref="E99:F99"/>
    <mergeCell ref="H99:I99"/>
    <mergeCell ref="A100:B100"/>
    <mergeCell ref="C100:D100"/>
    <mergeCell ref="E100:F100"/>
    <mergeCell ref="H100:I100"/>
    <mergeCell ref="A97:B97"/>
    <mergeCell ref="C97:D97"/>
    <mergeCell ref="E97:F97"/>
    <mergeCell ref="H97:I97"/>
    <mergeCell ref="A98:B98"/>
    <mergeCell ref="C98:D98"/>
    <mergeCell ref="E98:F98"/>
    <mergeCell ref="H98:I98"/>
    <mergeCell ref="A95:B95"/>
    <mergeCell ref="C95:D95"/>
    <mergeCell ref="E95:F95"/>
    <mergeCell ref="H95:I95"/>
    <mergeCell ref="A96:B96"/>
    <mergeCell ref="C96:D96"/>
    <mergeCell ref="E96:F96"/>
    <mergeCell ref="H96:I96"/>
    <mergeCell ref="A93:B93"/>
    <mergeCell ref="C93:D93"/>
    <mergeCell ref="E93:F93"/>
    <mergeCell ref="H93:I93"/>
    <mergeCell ref="A94:B94"/>
    <mergeCell ref="C94:D94"/>
    <mergeCell ref="E94:F94"/>
    <mergeCell ref="H94:I94"/>
    <mergeCell ref="A91:B91"/>
    <mergeCell ref="C91:D91"/>
    <mergeCell ref="E91:F91"/>
    <mergeCell ref="H91:I91"/>
    <mergeCell ref="A92:B92"/>
    <mergeCell ref="C92:D92"/>
    <mergeCell ref="E92:F92"/>
    <mergeCell ref="H92:I92"/>
    <mergeCell ref="A88:I88"/>
    <mergeCell ref="A89:B89"/>
    <mergeCell ref="C89:D89"/>
    <mergeCell ref="E89:F89"/>
    <mergeCell ref="H89:I89"/>
    <mergeCell ref="A90:B90"/>
    <mergeCell ref="C90:D90"/>
    <mergeCell ref="E90:F90"/>
    <mergeCell ref="H90:I90"/>
    <mergeCell ref="A86:B86"/>
    <mergeCell ref="C86:D86"/>
    <mergeCell ref="E86:F86"/>
    <mergeCell ref="H86:I86"/>
    <mergeCell ref="A87:B87"/>
    <mergeCell ref="C87:D87"/>
    <mergeCell ref="E87:F87"/>
    <mergeCell ref="H87:I87"/>
    <mergeCell ref="A84:B84"/>
    <mergeCell ref="C84:D84"/>
    <mergeCell ref="E84:F84"/>
    <mergeCell ref="H84:I84"/>
    <mergeCell ref="A85:B85"/>
    <mergeCell ref="C85:D85"/>
    <mergeCell ref="E85:F85"/>
    <mergeCell ref="H85:I85"/>
    <mergeCell ref="A82:B82"/>
    <mergeCell ref="C82:D82"/>
    <mergeCell ref="E82:F82"/>
    <mergeCell ref="H82:I82"/>
    <mergeCell ref="A83:B83"/>
    <mergeCell ref="C83:D83"/>
    <mergeCell ref="E83:F83"/>
    <mergeCell ref="H83:I83"/>
    <mergeCell ref="A80:B80"/>
    <mergeCell ref="C80:D80"/>
    <mergeCell ref="E80:F80"/>
    <mergeCell ref="H80:I80"/>
    <mergeCell ref="A81:B81"/>
    <mergeCell ref="C81:D81"/>
    <mergeCell ref="E81:F81"/>
    <mergeCell ref="H81:I81"/>
    <mergeCell ref="A78:B78"/>
    <mergeCell ref="C78:D78"/>
    <mergeCell ref="E78:F78"/>
    <mergeCell ref="H78:I78"/>
    <mergeCell ref="A79:B79"/>
    <mergeCell ref="C79:D79"/>
    <mergeCell ref="E79:F79"/>
    <mergeCell ref="H79:I79"/>
    <mergeCell ref="A76:B76"/>
    <mergeCell ref="C76:D76"/>
    <mergeCell ref="E76:F76"/>
    <mergeCell ref="H76:I76"/>
    <mergeCell ref="A77:B77"/>
    <mergeCell ref="C77:D77"/>
    <mergeCell ref="E77:F77"/>
    <mergeCell ref="H77:I77"/>
    <mergeCell ref="A74:B74"/>
    <mergeCell ref="C74:D74"/>
    <mergeCell ref="E74:F74"/>
    <mergeCell ref="H74:I74"/>
    <mergeCell ref="A75:B75"/>
    <mergeCell ref="C75:D75"/>
    <mergeCell ref="E75:F75"/>
    <mergeCell ref="H75:I75"/>
    <mergeCell ref="A72:B72"/>
    <mergeCell ref="C72:D72"/>
    <mergeCell ref="E72:F72"/>
    <mergeCell ref="H72:I72"/>
    <mergeCell ref="A73:B73"/>
    <mergeCell ref="C73:D73"/>
    <mergeCell ref="E73:F73"/>
    <mergeCell ref="H73:I73"/>
    <mergeCell ref="A70:B70"/>
    <mergeCell ref="C70:D70"/>
    <mergeCell ref="E70:F70"/>
    <mergeCell ref="H70:I70"/>
    <mergeCell ref="A71:B71"/>
    <mergeCell ref="C71:D71"/>
    <mergeCell ref="E71:F71"/>
    <mergeCell ref="H71:I71"/>
    <mergeCell ref="A68:B68"/>
    <mergeCell ref="C68:D68"/>
    <mergeCell ref="E68:F68"/>
    <mergeCell ref="H68:I68"/>
    <mergeCell ref="A69:B69"/>
    <mergeCell ref="C69:D69"/>
    <mergeCell ref="E69:F69"/>
    <mergeCell ref="H69:I69"/>
    <mergeCell ref="A66:B66"/>
    <mergeCell ref="C66:D66"/>
    <mergeCell ref="E66:F66"/>
    <mergeCell ref="H66:I66"/>
    <mergeCell ref="A67:B67"/>
    <mergeCell ref="C67:D67"/>
    <mergeCell ref="E67:F67"/>
    <mergeCell ref="H67:I67"/>
    <mergeCell ref="A64:B64"/>
    <mergeCell ref="C64:D64"/>
    <mergeCell ref="E64:F64"/>
    <mergeCell ref="H64:I64"/>
    <mergeCell ref="A65:B65"/>
    <mergeCell ref="C65:D65"/>
    <mergeCell ref="E65:F65"/>
    <mergeCell ref="H65:I65"/>
    <mergeCell ref="A62:B62"/>
    <mergeCell ref="C62:D62"/>
    <mergeCell ref="E62:F62"/>
    <mergeCell ref="H62:I62"/>
    <mergeCell ref="A63:B63"/>
    <mergeCell ref="C63:D63"/>
    <mergeCell ref="E63:F63"/>
    <mergeCell ref="H63:I63"/>
    <mergeCell ref="A60:B60"/>
    <mergeCell ref="C60:D60"/>
    <mergeCell ref="E60:F60"/>
    <mergeCell ref="H60:I60"/>
    <mergeCell ref="A61:B61"/>
    <mergeCell ref="C61:D61"/>
    <mergeCell ref="E61:F61"/>
    <mergeCell ref="H61:I61"/>
    <mergeCell ref="A58:B58"/>
    <mergeCell ref="C58:D58"/>
    <mergeCell ref="E58:F58"/>
    <mergeCell ref="H58:I58"/>
    <mergeCell ref="A59:B59"/>
    <mergeCell ref="C59:D59"/>
    <mergeCell ref="E59:F59"/>
    <mergeCell ref="H59:I59"/>
    <mergeCell ref="A56:B56"/>
    <mergeCell ref="C56:D56"/>
    <mergeCell ref="E56:F56"/>
    <mergeCell ref="H56:I56"/>
    <mergeCell ref="A57:B57"/>
    <mergeCell ref="C57:D57"/>
    <mergeCell ref="E57:F57"/>
    <mergeCell ref="H57:I57"/>
    <mergeCell ref="A54:B54"/>
    <mergeCell ref="C54:D54"/>
    <mergeCell ref="E54:F54"/>
    <mergeCell ref="H54:I54"/>
    <mergeCell ref="A55:B55"/>
    <mergeCell ref="C55:D55"/>
    <mergeCell ref="E55:F55"/>
    <mergeCell ref="H55:I55"/>
    <mergeCell ref="A52:B52"/>
    <mergeCell ref="C52:D52"/>
    <mergeCell ref="E52:F52"/>
    <mergeCell ref="H52:I52"/>
    <mergeCell ref="A53:B53"/>
    <mergeCell ref="C53:D53"/>
    <mergeCell ref="E53:F53"/>
    <mergeCell ref="H53:I53"/>
    <mergeCell ref="A50:B50"/>
    <mergeCell ref="C50:D50"/>
    <mergeCell ref="E50:F50"/>
    <mergeCell ref="H50:I50"/>
    <mergeCell ref="A51:B51"/>
    <mergeCell ref="C51:D51"/>
    <mergeCell ref="E51:F51"/>
    <mergeCell ref="H51:I51"/>
    <mergeCell ref="A48:B48"/>
    <mergeCell ref="C48:D48"/>
    <mergeCell ref="E48:F48"/>
    <mergeCell ref="H48:I48"/>
    <mergeCell ref="A49:B49"/>
    <mergeCell ref="C49:D49"/>
    <mergeCell ref="E49:F49"/>
    <mergeCell ref="H49:I49"/>
    <mergeCell ref="A46:B46"/>
    <mergeCell ref="C46:D46"/>
    <mergeCell ref="E46:F46"/>
    <mergeCell ref="H46:I46"/>
    <mergeCell ref="A47:B47"/>
    <mergeCell ref="C47:D47"/>
    <mergeCell ref="E47:F47"/>
    <mergeCell ref="H47:I47"/>
    <mergeCell ref="A44:B44"/>
    <mergeCell ref="C44:D44"/>
    <mergeCell ref="E44:F44"/>
    <mergeCell ref="H44:I44"/>
    <mergeCell ref="A45:B45"/>
    <mergeCell ref="C45:D45"/>
    <mergeCell ref="E45:F45"/>
    <mergeCell ref="H45:I45"/>
    <mergeCell ref="A42:B42"/>
    <mergeCell ref="C42:D42"/>
    <mergeCell ref="E42:F42"/>
    <mergeCell ref="H42:I42"/>
    <mergeCell ref="A43:B43"/>
    <mergeCell ref="C43:D43"/>
    <mergeCell ref="E43:F43"/>
    <mergeCell ref="H43:I43"/>
    <mergeCell ref="A40:B40"/>
    <mergeCell ref="C40:D40"/>
    <mergeCell ref="E40:F40"/>
    <mergeCell ref="H40:I40"/>
    <mergeCell ref="A41:B41"/>
    <mergeCell ref="C41:D41"/>
    <mergeCell ref="E41:F41"/>
    <mergeCell ref="H41:I41"/>
    <mergeCell ref="A37:I37"/>
    <mergeCell ref="A38:B38"/>
    <mergeCell ref="C38:D38"/>
    <mergeCell ref="E38:F38"/>
    <mergeCell ref="H38:I38"/>
    <mergeCell ref="A39:B39"/>
    <mergeCell ref="C39:D39"/>
    <mergeCell ref="E39:F39"/>
    <mergeCell ref="H39:I39"/>
    <mergeCell ref="A35:B35"/>
    <mergeCell ref="C35:D35"/>
    <mergeCell ref="E35:F35"/>
    <mergeCell ref="H35:I35"/>
    <mergeCell ref="A36:B36"/>
    <mergeCell ref="C36:D36"/>
    <mergeCell ref="E36:F36"/>
    <mergeCell ref="H36:I36"/>
    <mergeCell ref="A33:B33"/>
    <mergeCell ref="C33:D33"/>
    <mergeCell ref="E33:F33"/>
    <mergeCell ref="H33:I33"/>
    <mergeCell ref="A34:B34"/>
    <mergeCell ref="C34:D34"/>
    <mergeCell ref="E34:F34"/>
    <mergeCell ref="H34:I34"/>
    <mergeCell ref="A31:B31"/>
    <mergeCell ref="C31:D31"/>
    <mergeCell ref="E31:F31"/>
    <mergeCell ref="H31:I31"/>
    <mergeCell ref="A32:B32"/>
    <mergeCell ref="C32:D32"/>
    <mergeCell ref="E32:F32"/>
    <mergeCell ref="H32:I32"/>
    <mergeCell ref="A29:B29"/>
    <mergeCell ref="C29:D29"/>
    <mergeCell ref="E29:F29"/>
    <mergeCell ref="H29:I29"/>
    <mergeCell ref="A30:B30"/>
    <mergeCell ref="C30:D30"/>
    <mergeCell ref="E30:F30"/>
    <mergeCell ref="H30:I30"/>
    <mergeCell ref="A27:B27"/>
    <mergeCell ref="C27:D27"/>
    <mergeCell ref="E27:F27"/>
    <mergeCell ref="H27:I27"/>
    <mergeCell ref="A28:B28"/>
    <mergeCell ref="C28:D28"/>
    <mergeCell ref="E28:F28"/>
    <mergeCell ref="H28:I28"/>
    <mergeCell ref="A25:B25"/>
    <mergeCell ref="C25:D25"/>
    <mergeCell ref="E25:F25"/>
    <mergeCell ref="H25:I25"/>
    <mergeCell ref="A26:B26"/>
    <mergeCell ref="C26:D26"/>
    <mergeCell ref="E26:F26"/>
    <mergeCell ref="H26:I26"/>
    <mergeCell ref="A23:B23"/>
    <mergeCell ref="C23:D23"/>
    <mergeCell ref="E23:F23"/>
    <mergeCell ref="H23:I23"/>
    <mergeCell ref="A24:B24"/>
    <mergeCell ref="C24:D24"/>
    <mergeCell ref="E24:F24"/>
    <mergeCell ref="H24:I24"/>
    <mergeCell ref="A20:I20"/>
    <mergeCell ref="A21:B21"/>
    <mergeCell ref="C21:D21"/>
    <mergeCell ref="E21:F21"/>
    <mergeCell ref="H21:I21"/>
    <mergeCell ref="A22:B22"/>
    <mergeCell ref="C22:D22"/>
    <mergeCell ref="E22:F22"/>
    <mergeCell ref="H22:I22"/>
    <mergeCell ref="A18:B18"/>
    <mergeCell ref="C18:D18"/>
    <mergeCell ref="E18:F18"/>
    <mergeCell ref="H18:I18"/>
    <mergeCell ref="A19:B19"/>
    <mergeCell ref="C19:D19"/>
    <mergeCell ref="E19:F19"/>
    <mergeCell ref="H19:I19"/>
    <mergeCell ref="A15:I15"/>
    <mergeCell ref="A16:B16"/>
    <mergeCell ref="C16:D16"/>
    <mergeCell ref="E16:F16"/>
    <mergeCell ref="H16:I16"/>
    <mergeCell ref="A17:B17"/>
    <mergeCell ref="C17:D17"/>
    <mergeCell ref="E17:F17"/>
    <mergeCell ref="H17:I17"/>
    <mergeCell ref="A13:B13"/>
    <mergeCell ref="C13:D13"/>
    <mergeCell ref="E13:F13"/>
    <mergeCell ref="H13:I13"/>
    <mergeCell ref="A14:B14"/>
    <mergeCell ref="C14:D14"/>
    <mergeCell ref="E14:F14"/>
    <mergeCell ref="H14:I14"/>
    <mergeCell ref="A11:B11"/>
    <mergeCell ref="C11:D11"/>
    <mergeCell ref="E11:F11"/>
    <mergeCell ref="H11:I11"/>
    <mergeCell ref="A12:B12"/>
    <mergeCell ref="C12:D12"/>
    <mergeCell ref="E12:F12"/>
    <mergeCell ref="H12:I12"/>
    <mergeCell ref="D5:E5"/>
    <mergeCell ref="A9:I9"/>
    <mergeCell ref="A10:B10"/>
    <mergeCell ref="C10:D10"/>
    <mergeCell ref="E10:F10"/>
    <mergeCell ref="H10:I10"/>
  </mergeCells>
  <pageMargins left="0.7" right="0.7" top="0.75" bottom="0.75" header="0.3" footer="0.3"/>
  <pageSetup scale="64" orientation="portrait" r:id="rId1"/>
  <rowBreaks count="1" manualBreakCount="1">
    <brk id="226" max="16383" man="1"/>
  </rowBreaks>
</worksheet>
</file>

<file path=xl/worksheets/sheet8.xml><?xml version="1.0" encoding="utf-8"?>
<worksheet xmlns="http://schemas.openxmlformats.org/spreadsheetml/2006/main" xmlns:r="http://schemas.openxmlformats.org/officeDocument/2006/relationships">
  <dimension ref="A4:I321"/>
  <sheetViews>
    <sheetView topLeftCell="A301" zoomScaleNormal="100" workbookViewId="0">
      <selection activeCell="H241" sqref="H241:I241"/>
    </sheetView>
  </sheetViews>
  <sheetFormatPr defaultRowHeight="12.75"/>
  <cols>
    <col min="1" max="1" width="9.140625" style="218" customWidth="1"/>
    <col min="2" max="2" width="10.140625" style="218" customWidth="1"/>
    <col min="3" max="3" width="7" style="218" customWidth="1"/>
    <col min="4" max="4" width="41.5703125" style="218" customWidth="1"/>
    <col min="5" max="6" width="9.140625" style="218"/>
    <col min="7" max="7" width="20" style="218" customWidth="1"/>
    <col min="8" max="256" width="9.140625" style="218"/>
    <col min="257" max="257" width="9.140625" style="218" customWidth="1"/>
    <col min="258" max="258" width="10.140625" style="218" customWidth="1"/>
    <col min="259" max="259" width="7" style="218" customWidth="1"/>
    <col min="260" max="260" width="41.5703125" style="218" customWidth="1"/>
    <col min="261" max="262" width="9.140625" style="218"/>
    <col min="263" max="263" width="20" style="218" customWidth="1"/>
    <col min="264" max="512" width="9.140625" style="218"/>
    <col min="513" max="513" width="9.140625" style="218" customWidth="1"/>
    <col min="514" max="514" width="10.140625" style="218" customWidth="1"/>
    <col min="515" max="515" width="7" style="218" customWidth="1"/>
    <col min="516" max="516" width="41.5703125" style="218" customWidth="1"/>
    <col min="517" max="518" width="9.140625" style="218"/>
    <col min="519" max="519" width="20" style="218" customWidth="1"/>
    <col min="520" max="768" width="9.140625" style="218"/>
    <col min="769" max="769" width="9.140625" style="218" customWidth="1"/>
    <col min="770" max="770" width="10.140625" style="218" customWidth="1"/>
    <col min="771" max="771" width="7" style="218" customWidth="1"/>
    <col min="772" max="772" width="41.5703125" style="218" customWidth="1"/>
    <col min="773" max="774" width="9.140625" style="218"/>
    <col min="775" max="775" width="20" style="218" customWidth="1"/>
    <col min="776" max="1024" width="9.140625" style="218"/>
    <col min="1025" max="1025" width="9.140625" style="218" customWidth="1"/>
    <col min="1026" max="1026" width="10.140625" style="218" customWidth="1"/>
    <col min="1027" max="1027" width="7" style="218" customWidth="1"/>
    <col min="1028" max="1028" width="41.5703125" style="218" customWidth="1"/>
    <col min="1029" max="1030" width="9.140625" style="218"/>
    <col min="1031" max="1031" width="20" style="218" customWidth="1"/>
    <col min="1032" max="1280" width="9.140625" style="218"/>
    <col min="1281" max="1281" width="9.140625" style="218" customWidth="1"/>
    <col min="1282" max="1282" width="10.140625" style="218" customWidth="1"/>
    <col min="1283" max="1283" width="7" style="218" customWidth="1"/>
    <col min="1284" max="1284" width="41.5703125" style="218" customWidth="1"/>
    <col min="1285" max="1286" width="9.140625" style="218"/>
    <col min="1287" max="1287" width="20" style="218" customWidth="1"/>
    <col min="1288" max="1536" width="9.140625" style="218"/>
    <col min="1537" max="1537" width="9.140625" style="218" customWidth="1"/>
    <col min="1538" max="1538" width="10.140625" style="218" customWidth="1"/>
    <col min="1539" max="1539" width="7" style="218" customWidth="1"/>
    <col min="1540" max="1540" width="41.5703125" style="218" customWidth="1"/>
    <col min="1541" max="1542" width="9.140625" style="218"/>
    <col min="1543" max="1543" width="20" style="218" customWidth="1"/>
    <col min="1544" max="1792" width="9.140625" style="218"/>
    <col min="1793" max="1793" width="9.140625" style="218" customWidth="1"/>
    <col min="1794" max="1794" width="10.140625" style="218" customWidth="1"/>
    <col min="1795" max="1795" width="7" style="218" customWidth="1"/>
    <col min="1796" max="1796" width="41.5703125" style="218" customWidth="1"/>
    <col min="1797" max="1798" width="9.140625" style="218"/>
    <col min="1799" max="1799" width="20" style="218" customWidth="1"/>
    <col min="1800" max="2048" width="9.140625" style="218"/>
    <col min="2049" max="2049" width="9.140625" style="218" customWidth="1"/>
    <col min="2050" max="2050" width="10.140625" style="218" customWidth="1"/>
    <col min="2051" max="2051" width="7" style="218" customWidth="1"/>
    <col min="2052" max="2052" width="41.5703125" style="218" customWidth="1"/>
    <col min="2053" max="2054" width="9.140625" style="218"/>
    <col min="2055" max="2055" width="20" style="218" customWidth="1"/>
    <col min="2056" max="2304" width="9.140625" style="218"/>
    <col min="2305" max="2305" width="9.140625" style="218" customWidth="1"/>
    <col min="2306" max="2306" width="10.140625" style="218" customWidth="1"/>
    <col min="2307" max="2307" width="7" style="218" customWidth="1"/>
    <col min="2308" max="2308" width="41.5703125" style="218" customWidth="1"/>
    <col min="2309" max="2310" width="9.140625" style="218"/>
    <col min="2311" max="2311" width="20" style="218" customWidth="1"/>
    <col min="2312" max="2560" width="9.140625" style="218"/>
    <col min="2561" max="2561" width="9.140625" style="218" customWidth="1"/>
    <col min="2562" max="2562" width="10.140625" style="218" customWidth="1"/>
    <col min="2563" max="2563" width="7" style="218" customWidth="1"/>
    <col min="2564" max="2564" width="41.5703125" style="218" customWidth="1"/>
    <col min="2565" max="2566" width="9.140625" style="218"/>
    <col min="2567" max="2567" width="20" style="218" customWidth="1"/>
    <col min="2568" max="2816" width="9.140625" style="218"/>
    <col min="2817" max="2817" width="9.140625" style="218" customWidth="1"/>
    <col min="2818" max="2818" width="10.140625" style="218" customWidth="1"/>
    <col min="2819" max="2819" width="7" style="218" customWidth="1"/>
    <col min="2820" max="2820" width="41.5703125" style="218" customWidth="1"/>
    <col min="2821" max="2822" width="9.140625" style="218"/>
    <col min="2823" max="2823" width="20" style="218" customWidth="1"/>
    <col min="2824" max="3072" width="9.140625" style="218"/>
    <col min="3073" max="3073" width="9.140625" style="218" customWidth="1"/>
    <col min="3074" max="3074" width="10.140625" style="218" customWidth="1"/>
    <col min="3075" max="3075" width="7" style="218" customWidth="1"/>
    <col min="3076" max="3076" width="41.5703125" style="218" customWidth="1"/>
    <col min="3077" max="3078" width="9.140625" style="218"/>
    <col min="3079" max="3079" width="20" style="218" customWidth="1"/>
    <col min="3080" max="3328" width="9.140625" style="218"/>
    <col min="3329" max="3329" width="9.140625" style="218" customWidth="1"/>
    <col min="3330" max="3330" width="10.140625" style="218" customWidth="1"/>
    <col min="3331" max="3331" width="7" style="218" customWidth="1"/>
    <col min="3332" max="3332" width="41.5703125" style="218" customWidth="1"/>
    <col min="3333" max="3334" width="9.140625" style="218"/>
    <col min="3335" max="3335" width="20" style="218" customWidth="1"/>
    <col min="3336" max="3584" width="9.140625" style="218"/>
    <col min="3585" max="3585" width="9.140625" style="218" customWidth="1"/>
    <col min="3586" max="3586" width="10.140625" style="218" customWidth="1"/>
    <col min="3587" max="3587" width="7" style="218" customWidth="1"/>
    <col min="3588" max="3588" width="41.5703125" style="218" customWidth="1"/>
    <col min="3589" max="3590" width="9.140625" style="218"/>
    <col min="3591" max="3591" width="20" style="218" customWidth="1"/>
    <col min="3592" max="3840" width="9.140625" style="218"/>
    <col min="3841" max="3841" width="9.140625" style="218" customWidth="1"/>
    <col min="3842" max="3842" width="10.140625" style="218" customWidth="1"/>
    <col min="3843" max="3843" width="7" style="218" customWidth="1"/>
    <col min="3844" max="3844" width="41.5703125" style="218" customWidth="1"/>
    <col min="3845" max="3846" width="9.140625" style="218"/>
    <col min="3847" max="3847" width="20" style="218" customWidth="1"/>
    <col min="3848" max="4096" width="9.140625" style="218"/>
    <col min="4097" max="4097" width="9.140625" style="218" customWidth="1"/>
    <col min="4098" max="4098" width="10.140625" style="218" customWidth="1"/>
    <col min="4099" max="4099" width="7" style="218" customWidth="1"/>
    <col min="4100" max="4100" width="41.5703125" style="218" customWidth="1"/>
    <col min="4101" max="4102" width="9.140625" style="218"/>
    <col min="4103" max="4103" width="20" style="218" customWidth="1"/>
    <col min="4104" max="4352" width="9.140625" style="218"/>
    <col min="4353" max="4353" width="9.140625" style="218" customWidth="1"/>
    <col min="4354" max="4354" width="10.140625" style="218" customWidth="1"/>
    <col min="4355" max="4355" width="7" style="218" customWidth="1"/>
    <col min="4356" max="4356" width="41.5703125" style="218" customWidth="1"/>
    <col min="4357" max="4358" width="9.140625" style="218"/>
    <col min="4359" max="4359" width="20" style="218" customWidth="1"/>
    <col min="4360" max="4608" width="9.140625" style="218"/>
    <col min="4609" max="4609" width="9.140625" style="218" customWidth="1"/>
    <col min="4610" max="4610" width="10.140625" style="218" customWidth="1"/>
    <col min="4611" max="4611" width="7" style="218" customWidth="1"/>
    <col min="4612" max="4612" width="41.5703125" style="218" customWidth="1"/>
    <col min="4613" max="4614" width="9.140625" style="218"/>
    <col min="4615" max="4615" width="20" style="218" customWidth="1"/>
    <col min="4616" max="4864" width="9.140625" style="218"/>
    <col min="4865" max="4865" width="9.140625" style="218" customWidth="1"/>
    <col min="4866" max="4866" width="10.140625" style="218" customWidth="1"/>
    <col min="4867" max="4867" width="7" style="218" customWidth="1"/>
    <col min="4868" max="4868" width="41.5703125" style="218" customWidth="1"/>
    <col min="4869" max="4870" width="9.140625" style="218"/>
    <col min="4871" max="4871" width="20" style="218" customWidth="1"/>
    <col min="4872" max="5120" width="9.140625" style="218"/>
    <col min="5121" max="5121" width="9.140625" style="218" customWidth="1"/>
    <col min="5122" max="5122" width="10.140625" style="218" customWidth="1"/>
    <col min="5123" max="5123" width="7" style="218" customWidth="1"/>
    <col min="5124" max="5124" width="41.5703125" style="218" customWidth="1"/>
    <col min="5125" max="5126" width="9.140625" style="218"/>
    <col min="5127" max="5127" width="20" style="218" customWidth="1"/>
    <col min="5128" max="5376" width="9.140625" style="218"/>
    <col min="5377" max="5377" width="9.140625" style="218" customWidth="1"/>
    <col min="5378" max="5378" width="10.140625" style="218" customWidth="1"/>
    <col min="5379" max="5379" width="7" style="218" customWidth="1"/>
    <col min="5380" max="5380" width="41.5703125" style="218" customWidth="1"/>
    <col min="5381" max="5382" width="9.140625" style="218"/>
    <col min="5383" max="5383" width="20" style="218" customWidth="1"/>
    <col min="5384" max="5632" width="9.140625" style="218"/>
    <col min="5633" max="5633" width="9.140625" style="218" customWidth="1"/>
    <col min="5634" max="5634" width="10.140625" style="218" customWidth="1"/>
    <col min="5635" max="5635" width="7" style="218" customWidth="1"/>
    <col min="5636" max="5636" width="41.5703125" style="218" customWidth="1"/>
    <col min="5637" max="5638" width="9.140625" style="218"/>
    <col min="5639" max="5639" width="20" style="218" customWidth="1"/>
    <col min="5640" max="5888" width="9.140625" style="218"/>
    <col min="5889" max="5889" width="9.140625" style="218" customWidth="1"/>
    <col min="5890" max="5890" width="10.140625" style="218" customWidth="1"/>
    <col min="5891" max="5891" width="7" style="218" customWidth="1"/>
    <col min="5892" max="5892" width="41.5703125" style="218" customWidth="1"/>
    <col min="5893" max="5894" width="9.140625" style="218"/>
    <col min="5895" max="5895" width="20" style="218" customWidth="1"/>
    <col min="5896" max="6144" width="9.140625" style="218"/>
    <col min="6145" max="6145" width="9.140625" style="218" customWidth="1"/>
    <col min="6146" max="6146" width="10.140625" style="218" customWidth="1"/>
    <col min="6147" max="6147" width="7" style="218" customWidth="1"/>
    <col min="6148" max="6148" width="41.5703125" style="218" customWidth="1"/>
    <col min="6149" max="6150" width="9.140625" style="218"/>
    <col min="6151" max="6151" width="20" style="218" customWidth="1"/>
    <col min="6152" max="6400" width="9.140625" style="218"/>
    <col min="6401" max="6401" width="9.140625" style="218" customWidth="1"/>
    <col min="6402" max="6402" width="10.140625" style="218" customWidth="1"/>
    <col min="6403" max="6403" width="7" style="218" customWidth="1"/>
    <col min="6404" max="6404" width="41.5703125" style="218" customWidth="1"/>
    <col min="6405" max="6406" width="9.140625" style="218"/>
    <col min="6407" max="6407" width="20" style="218" customWidth="1"/>
    <col min="6408" max="6656" width="9.140625" style="218"/>
    <col min="6657" max="6657" width="9.140625" style="218" customWidth="1"/>
    <col min="6658" max="6658" width="10.140625" style="218" customWidth="1"/>
    <col min="6659" max="6659" width="7" style="218" customWidth="1"/>
    <col min="6660" max="6660" width="41.5703125" style="218" customWidth="1"/>
    <col min="6661" max="6662" width="9.140625" style="218"/>
    <col min="6663" max="6663" width="20" style="218" customWidth="1"/>
    <col min="6664" max="6912" width="9.140625" style="218"/>
    <col min="6913" max="6913" width="9.140625" style="218" customWidth="1"/>
    <col min="6914" max="6914" width="10.140625" style="218" customWidth="1"/>
    <col min="6915" max="6915" width="7" style="218" customWidth="1"/>
    <col min="6916" max="6916" width="41.5703125" style="218" customWidth="1"/>
    <col min="6917" max="6918" width="9.140625" style="218"/>
    <col min="6919" max="6919" width="20" style="218" customWidth="1"/>
    <col min="6920" max="7168" width="9.140625" style="218"/>
    <col min="7169" max="7169" width="9.140625" style="218" customWidth="1"/>
    <col min="7170" max="7170" width="10.140625" style="218" customWidth="1"/>
    <col min="7171" max="7171" width="7" style="218" customWidth="1"/>
    <col min="7172" max="7172" width="41.5703125" style="218" customWidth="1"/>
    <col min="7173" max="7174" width="9.140625" style="218"/>
    <col min="7175" max="7175" width="20" style="218" customWidth="1"/>
    <col min="7176" max="7424" width="9.140625" style="218"/>
    <col min="7425" max="7425" width="9.140625" style="218" customWidth="1"/>
    <col min="7426" max="7426" width="10.140625" style="218" customWidth="1"/>
    <col min="7427" max="7427" width="7" style="218" customWidth="1"/>
    <col min="7428" max="7428" width="41.5703125" style="218" customWidth="1"/>
    <col min="7429" max="7430" width="9.140625" style="218"/>
    <col min="7431" max="7431" width="20" style="218" customWidth="1"/>
    <col min="7432" max="7680" width="9.140625" style="218"/>
    <col min="7681" max="7681" width="9.140625" style="218" customWidth="1"/>
    <col min="7682" max="7682" width="10.140625" style="218" customWidth="1"/>
    <col min="7683" max="7683" width="7" style="218" customWidth="1"/>
    <col min="7684" max="7684" width="41.5703125" style="218" customWidth="1"/>
    <col min="7685" max="7686" width="9.140625" style="218"/>
    <col min="7687" max="7687" width="20" style="218" customWidth="1"/>
    <col min="7688" max="7936" width="9.140625" style="218"/>
    <col min="7937" max="7937" width="9.140625" style="218" customWidth="1"/>
    <col min="7938" max="7938" width="10.140625" style="218" customWidth="1"/>
    <col min="7939" max="7939" width="7" style="218" customWidth="1"/>
    <col min="7940" max="7940" width="41.5703125" style="218" customWidth="1"/>
    <col min="7941" max="7942" width="9.140625" style="218"/>
    <col min="7943" max="7943" width="20" style="218" customWidth="1"/>
    <col min="7944" max="8192" width="9.140625" style="218"/>
    <col min="8193" max="8193" width="9.140625" style="218" customWidth="1"/>
    <col min="8194" max="8194" width="10.140625" style="218" customWidth="1"/>
    <col min="8195" max="8195" width="7" style="218" customWidth="1"/>
    <col min="8196" max="8196" width="41.5703125" style="218" customWidth="1"/>
    <col min="8197" max="8198" width="9.140625" style="218"/>
    <col min="8199" max="8199" width="20" style="218" customWidth="1"/>
    <col min="8200" max="8448" width="9.140625" style="218"/>
    <col min="8449" max="8449" width="9.140625" style="218" customWidth="1"/>
    <col min="8450" max="8450" width="10.140625" style="218" customWidth="1"/>
    <col min="8451" max="8451" width="7" style="218" customWidth="1"/>
    <col min="8452" max="8452" width="41.5703125" style="218" customWidth="1"/>
    <col min="8453" max="8454" width="9.140625" style="218"/>
    <col min="8455" max="8455" width="20" style="218" customWidth="1"/>
    <col min="8456" max="8704" width="9.140625" style="218"/>
    <col min="8705" max="8705" width="9.140625" style="218" customWidth="1"/>
    <col min="8706" max="8706" width="10.140625" style="218" customWidth="1"/>
    <col min="8707" max="8707" width="7" style="218" customWidth="1"/>
    <col min="8708" max="8708" width="41.5703125" style="218" customWidth="1"/>
    <col min="8709" max="8710" width="9.140625" style="218"/>
    <col min="8711" max="8711" width="20" style="218" customWidth="1"/>
    <col min="8712" max="8960" width="9.140625" style="218"/>
    <col min="8961" max="8961" width="9.140625" style="218" customWidth="1"/>
    <col min="8962" max="8962" width="10.140625" style="218" customWidth="1"/>
    <col min="8963" max="8963" width="7" style="218" customWidth="1"/>
    <col min="8964" max="8964" width="41.5703125" style="218" customWidth="1"/>
    <col min="8965" max="8966" width="9.140625" style="218"/>
    <col min="8967" max="8967" width="20" style="218" customWidth="1"/>
    <col min="8968" max="9216" width="9.140625" style="218"/>
    <col min="9217" max="9217" width="9.140625" style="218" customWidth="1"/>
    <col min="9218" max="9218" width="10.140625" style="218" customWidth="1"/>
    <col min="9219" max="9219" width="7" style="218" customWidth="1"/>
    <col min="9220" max="9220" width="41.5703125" style="218" customWidth="1"/>
    <col min="9221" max="9222" width="9.140625" style="218"/>
    <col min="9223" max="9223" width="20" style="218" customWidth="1"/>
    <col min="9224" max="9472" width="9.140625" style="218"/>
    <col min="9473" max="9473" width="9.140625" style="218" customWidth="1"/>
    <col min="9474" max="9474" width="10.140625" style="218" customWidth="1"/>
    <col min="9475" max="9475" width="7" style="218" customWidth="1"/>
    <col min="9476" max="9476" width="41.5703125" style="218" customWidth="1"/>
    <col min="9477" max="9478" width="9.140625" style="218"/>
    <col min="9479" max="9479" width="20" style="218" customWidth="1"/>
    <col min="9480" max="9728" width="9.140625" style="218"/>
    <col min="9729" max="9729" width="9.140625" style="218" customWidth="1"/>
    <col min="9730" max="9730" width="10.140625" style="218" customWidth="1"/>
    <col min="9731" max="9731" width="7" style="218" customWidth="1"/>
    <col min="9732" max="9732" width="41.5703125" style="218" customWidth="1"/>
    <col min="9733" max="9734" width="9.140625" style="218"/>
    <col min="9735" max="9735" width="20" style="218" customWidth="1"/>
    <col min="9736" max="9984" width="9.140625" style="218"/>
    <col min="9985" max="9985" width="9.140625" style="218" customWidth="1"/>
    <col min="9986" max="9986" width="10.140625" style="218" customWidth="1"/>
    <col min="9987" max="9987" width="7" style="218" customWidth="1"/>
    <col min="9988" max="9988" width="41.5703125" style="218" customWidth="1"/>
    <col min="9989" max="9990" width="9.140625" style="218"/>
    <col min="9991" max="9991" width="20" style="218" customWidth="1"/>
    <col min="9992" max="10240" width="9.140625" style="218"/>
    <col min="10241" max="10241" width="9.140625" style="218" customWidth="1"/>
    <col min="10242" max="10242" width="10.140625" style="218" customWidth="1"/>
    <col min="10243" max="10243" width="7" style="218" customWidth="1"/>
    <col min="10244" max="10244" width="41.5703125" style="218" customWidth="1"/>
    <col min="10245" max="10246" width="9.140625" style="218"/>
    <col min="10247" max="10247" width="20" style="218" customWidth="1"/>
    <col min="10248" max="10496" width="9.140625" style="218"/>
    <col min="10497" max="10497" width="9.140625" style="218" customWidth="1"/>
    <col min="10498" max="10498" width="10.140625" style="218" customWidth="1"/>
    <col min="10499" max="10499" width="7" style="218" customWidth="1"/>
    <col min="10500" max="10500" width="41.5703125" style="218" customWidth="1"/>
    <col min="10501" max="10502" width="9.140625" style="218"/>
    <col min="10503" max="10503" width="20" style="218" customWidth="1"/>
    <col min="10504" max="10752" width="9.140625" style="218"/>
    <col min="10753" max="10753" width="9.140625" style="218" customWidth="1"/>
    <col min="10754" max="10754" width="10.140625" style="218" customWidth="1"/>
    <col min="10755" max="10755" width="7" style="218" customWidth="1"/>
    <col min="10756" max="10756" width="41.5703125" style="218" customWidth="1"/>
    <col min="10757" max="10758" width="9.140625" style="218"/>
    <col min="10759" max="10759" width="20" style="218" customWidth="1"/>
    <col min="10760" max="11008" width="9.140625" style="218"/>
    <col min="11009" max="11009" width="9.140625" style="218" customWidth="1"/>
    <col min="11010" max="11010" width="10.140625" style="218" customWidth="1"/>
    <col min="11011" max="11011" width="7" style="218" customWidth="1"/>
    <col min="11012" max="11012" width="41.5703125" style="218" customWidth="1"/>
    <col min="11013" max="11014" width="9.140625" style="218"/>
    <col min="11015" max="11015" width="20" style="218" customWidth="1"/>
    <col min="11016" max="11264" width="9.140625" style="218"/>
    <col min="11265" max="11265" width="9.140625" style="218" customWidth="1"/>
    <col min="11266" max="11266" width="10.140625" style="218" customWidth="1"/>
    <col min="11267" max="11267" width="7" style="218" customWidth="1"/>
    <col min="11268" max="11268" width="41.5703125" style="218" customWidth="1"/>
    <col min="11269" max="11270" width="9.140625" style="218"/>
    <col min="11271" max="11271" width="20" style="218" customWidth="1"/>
    <col min="11272" max="11520" width="9.140625" style="218"/>
    <col min="11521" max="11521" width="9.140625" style="218" customWidth="1"/>
    <col min="11522" max="11522" width="10.140625" style="218" customWidth="1"/>
    <col min="11523" max="11523" width="7" style="218" customWidth="1"/>
    <col min="11524" max="11524" width="41.5703125" style="218" customWidth="1"/>
    <col min="11525" max="11526" width="9.140625" style="218"/>
    <col min="11527" max="11527" width="20" style="218" customWidth="1"/>
    <col min="11528" max="11776" width="9.140625" style="218"/>
    <col min="11777" max="11777" width="9.140625" style="218" customWidth="1"/>
    <col min="11778" max="11778" width="10.140625" style="218" customWidth="1"/>
    <col min="11779" max="11779" width="7" style="218" customWidth="1"/>
    <col min="11780" max="11780" width="41.5703125" style="218" customWidth="1"/>
    <col min="11781" max="11782" width="9.140625" style="218"/>
    <col min="11783" max="11783" width="20" style="218" customWidth="1"/>
    <col min="11784" max="12032" width="9.140625" style="218"/>
    <col min="12033" max="12033" width="9.140625" style="218" customWidth="1"/>
    <col min="12034" max="12034" width="10.140625" style="218" customWidth="1"/>
    <col min="12035" max="12035" width="7" style="218" customWidth="1"/>
    <col min="12036" max="12036" width="41.5703125" style="218" customWidth="1"/>
    <col min="12037" max="12038" width="9.140625" style="218"/>
    <col min="12039" max="12039" width="20" style="218" customWidth="1"/>
    <col min="12040" max="12288" width="9.140625" style="218"/>
    <col min="12289" max="12289" width="9.140625" style="218" customWidth="1"/>
    <col min="12290" max="12290" width="10.140625" style="218" customWidth="1"/>
    <col min="12291" max="12291" width="7" style="218" customWidth="1"/>
    <col min="12292" max="12292" width="41.5703125" style="218" customWidth="1"/>
    <col min="12293" max="12294" width="9.140625" style="218"/>
    <col min="12295" max="12295" width="20" style="218" customWidth="1"/>
    <col min="12296" max="12544" width="9.140625" style="218"/>
    <col min="12545" max="12545" width="9.140625" style="218" customWidth="1"/>
    <col min="12546" max="12546" width="10.140625" style="218" customWidth="1"/>
    <col min="12547" max="12547" width="7" style="218" customWidth="1"/>
    <col min="12548" max="12548" width="41.5703125" style="218" customWidth="1"/>
    <col min="12549" max="12550" width="9.140625" style="218"/>
    <col min="12551" max="12551" width="20" style="218" customWidth="1"/>
    <col min="12552" max="12800" width="9.140625" style="218"/>
    <col min="12801" max="12801" width="9.140625" style="218" customWidth="1"/>
    <col min="12802" max="12802" width="10.140625" style="218" customWidth="1"/>
    <col min="12803" max="12803" width="7" style="218" customWidth="1"/>
    <col min="12804" max="12804" width="41.5703125" style="218" customWidth="1"/>
    <col min="12805" max="12806" width="9.140625" style="218"/>
    <col min="12807" max="12807" width="20" style="218" customWidth="1"/>
    <col min="12808" max="13056" width="9.140625" style="218"/>
    <col min="13057" max="13057" width="9.140625" style="218" customWidth="1"/>
    <col min="13058" max="13058" width="10.140625" style="218" customWidth="1"/>
    <col min="13059" max="13059" width="7" style="218" customWidth="1"/>
    <col min="13060" max="13060" width="41.5703125" style="218" customWidth="1"/>
    <col min="13061" max="13062" width="9.140625" style="218"/>
    <col min="13063" max="13063" width="20" style="218" customWidth="1"/>
    <col min="13064" max="13312" width="9.140625" style="218"/>
    <col min="13313" max="13313" width="9.140625" style="218" customWidth="1"/>
    <col min="13314" max="13314" width="10.140625" style="218" customWidth="1"/>
    <col min="13315" max="13315" width="7" style="218" customWidth="1"/>
    <col min="13316" max="13316" width="41.5703125" style="218" customWidth="1"/>
    <col min="13317" max="13318" width="9.140625" style="218"/>
    <col min="13319" max="13319" width="20" style="218" customWidth="1"/>
    <col min="13320" max="13568" width="9.140625" style="218"/>
    <col min="13569" max="13569" width="9.140625" style="218" customWidth="1"/>
    <col min="13570" max="13570" width="10.140625" style="218" customWidth="1"/>
    <col min="13571" max="13571" width="7" style="218" customWidth="1"/>
    <col min="13572" max="13572" width="41.5703125" style="218" customWidth="1"/>
    <col min="13573" max="13574" width="9.140625" style="218"/>
    <col min="13575" max="13575" width="20" style="218" customWidth="1"/>
    <col min="13576" max="13824" width="9.140625" style="218"/>
    <col min="13825" max="13825" width="9.140625" style="218" customWidth="1"/>
    <col min="13826" max="13826" width="10.140625" style="218" customWidth="1"/>
    <col min="13827" max="13827" width="7" style="218" customWidth="1"/>
    <col min="13828" max="13828" width="41.5703125" style="218" customWidth="1"/>
    <col min="13829" max="13830" width="9.140625" style="218"/>
    <col min="13831" max="13831" width="20" style="218" customWidth="1"/>
    <col min="13832" max="14080" width="9.140625" style="218"/>
    <col min="14081" max="14081" width="9.140625" style="218" customWidth="1"/>
    <col min="14082" max="14082" width="10.140625" style="218" customWidth="1"/>
    <col min="14083" max="14083" width="7" style="218" customWidth="1"/>
    <col min="14084" max="14084" width="41.5703125" style="218" customWidth="1"/>
    <col min="14085" max="14086" width="9.140625" style="218"/>
    <col min="14087" max="14087" width="20" style="218" customWidth="1"/>
    <col min="14088" max="14336" width="9.140625" style="218"/>
    <col min="14337" max="14337" width="9.140625" style="218" customWidth="1"/>
    <col min="14338" max="14338" width="10.140625" style="218" customWidth="1"/>
    <col min="14339" max="14339" width="7" style="218" customWidth="1"/>
    <col min="14340" max="14340" width="41.5703125" style="218" customWidth="1"/>
    <col min="14341" max="14342" width="9.140625" style="218"/>
    <col min="14343" max="14343" width="20" style="218" customWidth="1"/>
    <col min="14344" max="14592" width="9.140625" style="218"/>
    <col min="14593" max="14593" width="9.140625" style="218" customWidth="1"/>
    <col min="14594" max="14594" width="10.140625" style="218" customWidth="1"/>
    <col min="14595" max="14595" width="7" style="218" customWidth="1"/>
    <col min="14596" max="14596" width="41.5703125" style="218" customWidth="1"/>
    <col min="14597" max="14598" width="9.140625" style="218"/>
    <col min="14599" max="14599" width="20" style="218" customWidth="1"/>
    <col min="14600" max="14848" width="9.140625" style="218"/>
    <col min="14849" max="14849" width="9.140625" style="218" customWidth="1"/>
    <col min="14850" max="14850" width="10.140625" style="218" customWidth="1"/>
    <col min="14851" max="14851" width="7" style="218" customWidth="1"/>
    <col min="14852" max="14852" width="41.5703125" style="218" customWidth="1"/>
    <col min="14853" max="14854" width="9.140625" style="218"/>
    <col min="14855" max="14855" width="20" style="218" customWidth="1"/>
    <col min="14856" max="15104" width="9.140625" style="218"/>
    <col min="15105" max="15105" width="9.140625" style="218" customWidth="1"/>
    <col min="15106" max="15106" width="10.140625" style="218" customWidth="1"/>
    <col min="15107" max="15107" width="7" style="218" customWidth="1"/>
    <col min="15108" max="15108" width="41.5703125" style="218" customWidth="1"/>
    <col min="15109" max="15110" width="9.140625" style="218"/>
    <col min="15111" max="15111" width="20" style="218" customWidth="1"/>
    <col min="15112" max="15360" width="9.140625" style="218"/>
    <col min="15361" max="15361" width="9.140625" style="218" customWidth="1"/>
    <col min="15362" max="15362" width="10.140625" style="218" customWidth="1"/>
    <col min="15363" max="15363" width="7" style="218" customWidth="1"/>
    <col min="15364" max="15364" width="41.5703125" style="218" customWidth="1"/>
    <col min="15365" max="15366" width="9.140625" style="218"/>
    <col min="15367" max="15367" width="20" style="218" customWidth="1"/>
    <col min="15368" max="15616" width="9.140625" style="218"/>
    <col min="15617" max="15617" width="9.140625" style="218" customWidth="1"/>
    <col min="15618" max="15618" width="10.140625" style="218" customWidth="1"/>
    <col min="15619" max="15619" width="7" style="218" customWidth="1"/>
    <col min="15620" max="15620" width="41.5703125" style="218" customWidth="1"/>
    <col min="15621" max="15622" width="9.140625" style="218"/>
    <col min="15623" max="15623" width="20" style="218" customWidth="1"/>
    <col min="15624" max="15872" width="9.140625" style="218"/>
    <col min="15873" max="15873" width="9.140625" style="218" customWidth="1"/>
    <col min="15874" max="15874" width="10.140625" style="218" customWidth="1"/>
    <col min="15875" max="15875" width="7" style="218" customWidth="1"/>
    <col min="15876" max="15876" width="41.5703125" style="218" customWidth="1"/>
    <col min="15877" max="15878" width="9.140625" style="218"/>
    <col min="15879" max="15879" width="20" style="218" customWidth="1"/>
    <col min="15880" max="16128" width="9.140625" style="218"/>
    <col min="16129" max="16129" width="9.140625" style="218" customWidth="1"/>
    <col min="16130" max="16130" width="10.140625" style="218" customWidth="1"/>
    <col min="16131" max="16131" width="7" style="218" customWidth="1"/>
    <col min="16132" max="16132" width="41.5703125" style="218" customWidth="1"/>
    <col min="16133" max="16134" width="9.140625" style="218"/>
    <col min="16135" max="16135" width="20" style="218" customWidth="1"/>
    <col min="16136" max="16384" width="9.140625" style="218"/>
  </cols>
  <sheetData>
    <row r="4" spans="1:9">
      <c r="A4" s="219" t="s">
        <v>176</v>
      </c>
      <c r="B4" s="219" t="s">
        <v>177</v>
      </c>
      <c r="C4" s="219"/>
    </row>
    <row r="5" spans="1:9">
      <c r="A5" s="219" t="s">
        <v>178</v>
      </c>
      <c r="B5" s="219" t="s">
        <v>179</v>
      </c>
      <c r="C5" s="219"/>
    </row>
    <row r="6" spans="1:9" ht="12.75" customHeight="1">
      <c r="A6" s="219" t="s">
        <v>180</v>
      </c>
      <c r="B6" s="241" t="s">
        <v>464</v>
      </c>
      <c r="C6" s="241"/>
      <c r="D6" s="241"/>
    </row>
    <row r="10" spans="1:9">
      <c r="A10" s="235"/>
      <c r="B10" s="235"/>
      <c r="C10" s="235"/>
      <c r="D10" s="235"/>
      <c r="E10" s="235"/>
      <c r="F10" s="235"/>
      <c r="G10" s="235"/>
      <c r="H10" s="235"/>
      <c r="I10" s="235"/>
    </row>
    <row r="11" spans="1:9">
      <c r="A11" s="242" t="s">
        <v>465</v>
      </c>
      <c r="B11" s="243"/>
      <c r="C11" s="243"/>
      <c r="D11" s="243"/>
      <c r="E11" s="243"/>
      <c r="F11" s="243"/>
      <c r="G11" s="243"/>
      <c r="H11" s="243"/>
      <c r="I11" s="243"/>
    </row>
    <row r="12" spans="1:9">
      <c r="A12" s="244" t="s">
        <v>183</v>
      </c>
      <c r="B12" s="227"/>
      <c r="C12" s="244" t="s">
        <v>184</v>
      </c>
      <c r="D12" s="227"/>
      <c r="E12" s="244" t="s">
        <v>185</v>
      </c>
      <c r="F12" s="227"/>
      <c r="G12" s="245" t="s">
        <v>186</v>
      </c>
      <c r="H12" s="244" t="s">
        <v>187</v>
      </c>
      <c r="I12" s="227"/>
    </row>
    <row r="13" spans="1:9">
      <c r="A13" s="246">
        <v>1</v>
      </c>
      <c r="B13" s="227"/>
      <c r="C13" s="246" t="s">
        <v>188</v>
      </c>
      <c r="D13" s="227"/>
      <c r="E13" s="247">
        <v>152081.71</v>
      </c>
      <c r="F13" s="227"/>
      <c r="G13" s="248" t="s">
        <v>189</v>
      </c>
      <c r="H13" s="246" t="s">
        <v>464</v>
      </c>
      <c r="I13" s="227"/>
    </row>
    <row r="14" spans="1:9">
      <c r="A14" s="246">
        <v>2</v>
      </c>
      <c r="B14" s="227"/>
      <c r="C14" s="246" t="s">
        <v>190</v>
      </c>
      <c r="D14" s="227"/>
      <c r="E14" s="247">
        <v>157559.04000000001</v>
      </c>
      <c r="F14" s="227"/>
      <c r="G14" s="248" t="s">
        <v>191</v>
      </c>
      <c r="H14" s="246" t="s">
        <v>464</v>
      </c>
      <c r="I14" s="227"/>
    </row>
    <row r="15" spans="1:9">
      <c r="A15" s="246">
        <v>3</v>
      </c>
      <c r="B15" s="227"/>
      <c r="C15" s="246" t="s">
        <v>192</v>
      </c>
      <c r="D15" s="227"/>
      <c r="E15" s="247">
        <v>157592.15</v>
      </c>
      <c r="F15" s="227"/>
      <c r="G15" s="248" t="s">
        <v>193</v>
      </c>
      <c r="H15" s="246" t="s">
        <v>464</v>
      </c>
      <c r="I15" s="227"/>
    </row>
    <row r="16" spans="1:9">
      <c r="A16" s="244"/>
      <c r="B16" s="227"/>
      <c r="C16" s="244"/>
      <c r="D16" s="227"/>
      <c r="E16" s="249">
        <v>467232.9</v>
      </c>
      <c r="F16" s="227"/>
      <c r="G16" s="245"/>
      <c r="H16" s="244"/>
      <c r="I16" s="227"/>
    </row>
    <row r="17" spans="1:9">
      <c r="A17" s="242" t="s">
        <v>466</v>
      </c>
      <c r="B17" s="243"/>
      <c r="C17" s="243"/>
      <c r="D17" s="243"/>
      <c r="E17" s="243"/>
      <c r="F17" s="243"/>
      <c r="G17" s="243"/>
      <c r="H17" s="243"/>
      <c r="I17" s="243"/>
    </row>
    <row r="18" spans="1:9">
      <c r="A18" s="244" t="s">
        <v>183</v>
      </c>
      <c r="B18" s="227"/>
      <c r="C18" s="244" t="s">
        <v>184</v>
      </c>
      <c r="D18" s="227"/>
      <c r="E18" s="244" t="s">
        <v>185</v>
      </c>
      <c r="F18" s="227"/>
      <c r="G18" s="245" t="s">
        <v>186</v>
      </c>
      <c r="H18" s="244" t="s">
        <v>187</v>
      </c>
      <c r="I18" s="227"/>
    </row>
    <row r="19" spans="1:9" ht="25.5" customHeight="1">
      <c r="A19" s="246">
        <v>1</v>
      </c>
      <c r="B19" s="227"/>
      <c r="C19" s="246" t="s">
        <v>467</v>
      </c>
      <c r="D19" s="227"/>
      <c r="E19" s="247">
        <v>755.2</v>
      </c>
      <c r="F19" s="227"/>
      <c r="G19" s="248" t="s">
        <v>316</v>
      </c>
      <c r="H19" s="246" t="s">
        <v>468</v>
      </c>
      <c r="I19" s="227"/>
    </row>
    <row r="20" spans="1:9">
      <c r="A20" s="244"/>
      <c r="B20" s="227"/>
      <c r="C20" s="244"/>
      <c r="D20" s="227"/>
      <c r="E20" s="249">
        <v>755.2</v>
      </c>
      <c r="F20" s="227"/>
      <c r="G20" s="245"/>
      <c r="H20" s="244"/>
      <c r="I20" s="227"/>
    </row>
    <row r="21" spans="1:9">
      <c r="A21" s="242" t="s">
        <v>469</v>
      </c>
      <c r="B21" s="243"/>
      <c r="C21" s="243"/>
      <c r="D21" s="243"/>
      <c r="E21" s="243"/>
      <c r="F21" s="243"/>
      <c r="G21" s="243"/>
      <c r="H21" s="243"/>
      <c r="I21" s="243"/>
    </row>
    <row r="22" spans="1:9">
      <c r="A22" s="244" t="s">
        <v>183</v>
      </c>
      <c r="B22" s="227"/>
      <c r="C22" s="244" t="s">
        <v>184</v>
      </c>
      <c r="D22" s="227"/>
      <c r="E22" s="244" t="s">
        <v>185</v>
      </c>
      <c r="F22" s="227"/>
      <c r="G22" s="245" t="s">
        <v>186</v>
      </c>
      <c r="H22" s="244" t="s">
        <v>187</v>
      </c>
      <c r="I22" s="227"/>
    </row>
    <row r="23" spans="1:9" ht="25.5" customHeight="1">
      <c r="A23" s="246">
        <v>1</v>
      </c>
      <c r="B23" s="227"/>
      <c r="C23" s="246" t="s">
        <v>470</v>
      </c>
      <c r="D23" s="227"/>
      <c r="E23" s="247">
        <v>486.04</v>
      </c>
      <c r="F23" s="227"/>
      <c r="G23" s="248" t="s">
        <v>196</v>
      </c>
      <c r="H23" s="246" t="s">
        <v>203</v>
      </c>
      <c r="I23" s="227"/>
    </row>
    <row r="24" spans="1:9" ht="25.5" customHeight="1">
      <c r="A24" s="246">
        <v>2</v>
      </c>
      <c r="B24" s="227"/>
      <c r="C24" s="246" t="s">
        <v>471</v>
      </c>
      <c r="D24" s="227"/>
      <c r="E24" s="247">
        <v>575.22</v>
      </c>
      <c r="F24" s="227"/>
      <c r="G24" s="248" t="s">
        <v>196</v>
      </c>
      <c r="H24" s="246" t="s">
        <v>203</v>
      </c>
      <c r="I24" s="227"/>
    </row>
    <row r="25" spans="1:9" ht="25.5" customHeight="1">
      <c r="A25" s="246">
        <v>3</v>
      </c>
      <c r="B25" s="227"/>
      <c r="C25" s="246" t="s">
        <v>472</v>
      </c>
      <c r="D25" s="227"/>
      <c r="E25" s="247">
        <v>521.67999999999995</v>
      </c>
      <c r="F25" s="227"/>
      <c r="G25" s="248" t="s">
        <v>215</v>
      </c>
      <c r="H25" s="246" t="s">
        <v>203</v>
      </c>
      <c r="I25" s="227"/>
    </row>
    <row r="26" spans="1:9" ht="25.5" customHeight="1">
      <c r="A26" s="246">
        <v>4</v>
      </c>
      <c r="B26" s="227"/>
      <c r="C26" s="246" t="s">
        <v>473</v>
      </c>
      <c r="D26" s="227"/>
      <c r="E26" s="247">
        <v>325.48</v>
      </c>
      <c r="F26" s="227"/>
      <c r="G26" s="248" t="s">
        <v>215</v>
      </c>
      <c r="H26" s="246" t="s">
        <v>203</v>
      </c>
      <c r="I26" s="227"/>
    </row>
    <row r="27" spans="1:9" ht="25.5" customHeight="1">
      <c r="A27" s="246">
        <v>5</v>
      </c>
      <c r="B27" s="227"/>
      <c r="C27" s="246" t="s">
        <v>474</v>
      </c>
      <c r="D27" s="227"/>
      <c r="E27" s="247">
        <v>1734.84</v>
      </c>
      <c r="F27" s="227"/>
      <c r="G27" s="248" t="s">
        <v>221</v>
      </c>
      <c r="H27" s="246" t="s">
        <v>203</v>
      </c>
      <c r="I27" s="227"/>
    </row>
    <row r="28" spans="1:9">
      <c r="A28" s="244"/>
      <c r="B28" s="227"/>
      <c r="C28" s="244"/>
      <c r="D28" s="227"/>
      <c r="E28" s="249">
        <v>3643.26</v>
      </c>
      <c r="F28" s="227"/>
      <c r="G28" s="245"/>
      <c r="H28" s="244"/>
      <c r="I28" s="227"/>
    </row>
    <row r="29" spans="1:9">
      <c r="A29" s="242" t="s">
        <v>475</v>
      </c>
      <c r="B29" s="243"/>
      <c r="C29" s="243"/>
      <c r="D29" s="243"/>
      <c r="E29" s="243"/>
      <c r="F29" s="243"/>
      <c r="G29" s="243"/>
      <c r="H29" s="243"/>
      <c r="I29" s="243"/>
    </row>
    <row r="30" spans="1:9">
      <c r="A30" s="244" t="s">
        <v>183</v>
      </c>
      <c r="B30" s="227"/>
      <c r="C30" s="244" t="s">
        <v>184</v>
      </c>
      <c r="D30" s="227"/>
      <c r="E30" s="244" t="s">
        <v>185</v>
      </c>
      <c r="F30" s="227"/>
      <c r="G30" s="245" t="s">
        <v>186</v>
      </c>
      <c r="H30" s="244" t="s">
        <v>187</v>
      </c>
      <c r="I30" s="227"/>
    </row>
    <row r="31" spans="1:9" ht="25.5" customHeight="1">
      <c r="A31" s="246">
        <v>1</v>
      </c>
      <c r="B31" s="227"/>
      <c r="C31" s="246" t="s">
        <v>476</v>
      </c>
      <c r="D31" s="227"/>
      <c r="E31" s="247">
        <v>30</v>
      </c>
      <c r="F31" s="227"/>
      <c r="G31" s="248" t="s">
        <v>477</v>
      </c>
      <c r="H31" s="246" t="s">
        <v>478</v>
      </c>
      <c r="I31" s="227"/>
    </row>
    <row r="32" spans="1:9" ht="25.5" customHeight="1">
      <c r="A32" s="246">
        <v>2</v>
      </c>
      <c r="B32" s="227"/>
      <c r="C32" s="246" t="s">
        <v>479</v>
      </c>
      <c r="D32" s="227"/>
      <c r="E32" s="247">
        <v>125.4</v>
      </c>
      <c r="F32" s="227"/>
      <c r="G32" s="248" t="s">
        <v>477</v>
      </c>
      <c r="H32" s="246" t="s">
        <v>480</v>
      </c>
      <c r="I32" s="227"/>
    </row>
    <row r="33" spans="1:9">
      <c r="A33" s="246">
        <v>3</v>
      </c>
      <c r="B33" s="227"/>
      <c r="C33" s="246" t="s">
        <v>481</v>
      </c>
      <c r="D33" s="227"/>
      <c r="E33" s="247">
        <v>244.8</v>
      </c>
      <c r="F33" s="227"/>
      <c r="G33" s="248" t="s">
        <v>353</v>
      </c>
      <c r="H33" s="246" t="s">
        <v>482</v>
      </c>
      <c r="I33" s="227"/>
    </row>
    <row r="34" spans="1:9">
      <c r="A34" s="246">
        <v>4</v>
      </c>
      <c r="B34" s="227"/>
      <c r="C34" s="246" t="s">
        <v>481</v>
      </c>
      <c r="D34" s="227"/>
      <c r="E34" s="247">
        <v>244.8</v>
      </c>
      <c r="F34" s="227"/>
      <c r="G34" s="248" t="s">
        <v>353</v>
      </c>
      <c r="H34" s="246" t="s">
        <v>483</v>
      </c>
      <c r="I34" s="227"/>
    </row>
    <row r="35" spans="1:9">
      <c r="A35" s="246">
        <v>5</v>
      </c>
      <c r="B35" s="227"/>
      <c r="C35" s="246" t="s">
        <v>484</v>
      </c>
      <c r="D35" s="227"/>
      <c r="E35" s="247">
        <v>292.8</v>
      </c>
      <c r="F35" s="227"/>
      <c r="G35" s="248" t="s">
        <v>477</v>
      </c>
      <c r="H35" s="246" t="s">
        <v>485</v>
      </c>
      <c r="I35" s="227"/>
    </row>
    <row r="36" spans="1:9" ht="25.5" customHeight="1">
      <c r="A36" s="246">
        <v>6</v>
      </c>
      <c r="B36" s="227"/>
      <c r="C36" s="246" t="s">
        <v>486</v>
      </c>
      <c r="D36" s="227"/>
      <c r="E36" s="247">
        <v>663.32</v>
      </c>
      <c r="F36" s="227"/>
      <c r="G36" s="248" t="s">
        <v>411</v>
      </c>
      <c r="H36" s="246" t="s">
        <v>487</v>
      </c>
      <c r="I36" s="227"/>
    </row>
    <row r="37" spans="1:9" ht="25.5" customHeight="1">
      <c r="A37" s="246">
        <v>7</v>
      </c>
      <c r="B37" s="227"/>
      <c r="C37" s="246" t="s">
        <v>488</v>
      </c>
      <c r="D37" s="227"/>
      <c r="E37" s="247">
        <v>250.8</v>
      </c>
      <c r="F37" s="227"/>
      <c r="G37" s="248" t="s">
        <v>224</v>
      </c>
      <c r="H37" s="246" t="s">
        <v>489</v>
      </c>
      <c r="I37" s="227"/>
    </row>
    <row r="38" spans="1:9" ht="25.5" customHeight="1">
      <c r="A38" s="246">
        <v>8</v>
      </c>
      <c r="B38" s="227"/>
      <c r="C38" s="246" t="s">
        <v>488</v>
      </c>
      <c r="D38" s="227"/>
      <c r="E38" s="247">
        <v>250.8</v>
      </c>
      <c r="F38" s="227"/>
      <c r="G38" s="248" t="s">
        <v>224</v>
      </c>
      <c r="H38" s="246" t="s">
        <v>490</v>
      </c>
      <c r="I38" s="227"/>
    </row>
    <row r="39" spans="1:9" ht="25.5" customHeight="1">
      <c r="A39" s="246">
        <v>9</v>
      </c>
      <c r="B39" s="227"/>
      <c r="C39" s="246" t="s">
        <v>488</v>
      </c>
      <c r="D39" s="227"/>
      <c r="E39" s="247">
        <v>250.8</v>
      </c>
      <c r="F39" s="227"/>
      <c r="G39" s="248" t="s">
        <v>224</v>
      </c>
      <c r="H39" s="246" t="s">
        <v>491</v>
      </c>
      <c r="I39" s="227"/>
    </row>
    <row r="40" spans="1:9" ht="25.5" customHeight="1">
      <c r="A40" s="246">
        <v>10</v>
      </c>
      <c r="B40" s="227"/>
      <c r="C40" s="246" t="s">
        <v>488</v>
      </c>
      <c r="D40" s="227"/>
      <c r="E40" s="247">
        <v>250.8</v>
      </c>
      <c r="F40" s="227"/>
      <c r="G40" s="248" t="s">
        <v>224</v>
      </c>
      <c r="H40" s="246" t="s">
        <v>492</v>
      </c>
      <c r="I40" s="227"/>
    </row>
    <row r="41" spans="1:9" ht="25.5" customHeight="1">
      <c r="A41" s="246">
        <v>11</v>
      </c>
      <c r="B41" s="227"/>
      <c r="C41" s="246" t="s">
        <v>493</v>
      </c>
      <c r="D41" s="227"/>
      <c r="E41" s="247">
        <v>250.8</v>
      </c>
      <c r="F41" s="227"/>
      <c r="G41" s="248" t="s">
        <v>224</v>
      </c>
      <c r="H41" s="246" t="s">
        <v>494</v>
      </c>
      <c r="I41" s="227"/>
    </row>
    <row r="42" spans="1:9" ht="25.5" customHeight="1">
      <c r="A42" s="246">
        <v>12</v>
      </c>
      <c r="B42" s="227"/>
      <c r="C42" s="246" t="s">
        <v>495</v>
      </c>
      <c r="D42" s="227"/>
      <c r="E42" s="247">
        <v>250.8</v>
      </c>
      <c r="F42" s="227"/>
      <c r="G42" s="248" t="s">
        <v>224</v>
      </c>
      <c r="H42" s="246" t="s">
        <v>496</v>
      </c>
      <c r="I42" s="227"/>
    </row>
    <row r="43" spans="1:9" ht="25.5" customHeight="1">
      <c r="A43" s="246">
        <v>13</v>
      </c>
      <c r="B43" s="227"/>
      <c r="C43" s="246" t="s">
        <v>497</v>
      </c>
      <c r="D43" s="227"/>
      <c r="E43" s="247">
        <v>250.8</v>
      </c>
      <c r="F43" s="227"/>
      <c r="G43" s="248" t="s">
        <v>224</v>
      </c>
      <c r="H43" s="246" t="s">
        <v>498</v>
      </c>
      <c r="I43" s="227"/>
    </row>
    <row r="44" spans="1:9" ht="25.5" customHeight="1">
      <c r="A44" s="246">
        <v>14</v>
      </c>
      <c r="B44" s="227"/>
      <c r="C44" s="246" t="s">
        <v>499</v>
      </c>
      <c r="D44" s="227"/>
      <c r="E44" s="247">
        <v>250.8</v>
      </c>
      <c r="F44" s="227"/>
      <c r="G44" s="248" t="s">
        <v>224</v>
      </c>
      <c r="H44" s="246" t="s">
        <v>500</v>
      </c>
      <c r="I44" s="227"/>
    </row>
    <row r="45" spans="1:9" ht="25.5" customHeight="1">
      <c r="A45" s="246">
        <v>15</v>
      </c>
      <c r="B45" s="227"/>
      <c r="C45" s="246" t="s">
        <v>501</v>
      </c>
      <c r="D45" s="227"/>
      <c r="E45" s="247">
        <v>231.99</v>
      </c>
      <c r="F45" s="227"/>
      <c r="G45" s="248" t="s">
        <v>224</v>
      </c>
      <c r="H45" s="246" t="s">
        <v>502</v>
      </c>
      <c r="I45" s="227"/>
    </row>
    <row r="46" spans="1:9" ht="25.5" customHeight="1">
      <c r="A46" s="246">
        <v>16</v>
      </c>
      <c r="B46" s="227"/>
      <c r="C46" s="246" t="s">
        <v>503</v>
      </c>
      <c r="D46" s="227"/>
      <c r="E46" s="247">
        <v>390</v>
      </c>
      <c r="F46" s="227"/>
      <c r="G46" s="248" t="s">
        <v>224</v>
      </c>
      <c r="H46" s="246" t="s">
        <v>504</v>
      </c>
      <c r="I46" s="227"/>
    </row>
    <row r="47" spans="1:9" ht="25.5" customHeight="1">
      <c r="A47" s="246">
        <v>17</v>
      </c>
      <c r="B47" s="227"/>
      <c r="C47" s="246" t="s">
        <v>505</v>
      </c>
      <c r="D47" s="227"/>
      <c r="E47" s="247">
        <v>390</v>
      </c>
      <c r="F47" s="227"/>
      <c r="G47" s="248" t="s">
        <v>224</v>
      </c>
      <c r="H47" s="246" t="s">
        <v>506</v>
      </c>
      <c r="I47" s="227"/>
    </row>
    <row r="48" spans="1:9" ht="25.5" customHeight="1">
      <c r="A48" s="246">
        <v>18</v>
      </c>
      <c r="B48" s="227"/>
      <c r="C48" s="246" t="s">
        <v>507</v>
      </c>
      <c r="D48" s="227"/>
      <c r="E48" s="247">
        <v>250.8</v>
      </c>
      <c r="F48" s="227"/>
      <c r="G48" s="248" t="s">
        <v>231</v>
      </c>
      <c r="H48" s="246" t="s">
        <v>508</v>
      </c>
      <c r="I48" s="227"/>
    </row>
    <row r="49" spans="1:9" ht="25.5" customHeight="1">
      <c r="A49" s="246">
        <v>19</v>
      </c>
      <c r="B49" s="227"/>
      <c r="C49" s="246" t="s">
        <v>507</v>
      </c>
      <c r="D49" s="227"/>
      <c r="E49" s="247">
        <v>250.8</v>
      </c>
      <c r="F49" s="227"/>
      <c r="G49" s="248" t="s">
        <v>231</v>
      </c>
      <c r="H49" s="246" t="s">
        <v>509</v>
      </c>
      <c r="I49" s="227"/>
    </row>
    <row r="50" spans="1:9" ht="25.5" customHeight="1">
      <c r="A50" s="246">
        <v>20</v>
      </c>
      <c r="B50" s="227"/>
      <c r="C50" s="246" t="s">
        <v>507</v>
      </c>
      <c r="D50" s="227"/>
      <c r="E50" s="247">
        <v>250.8</v>
      </c>
      <c r="F50" s="227"/>
      <c r="G50" s="248" t="s">
        <v>231</v>
      </c>
      <c r="H50" s="246" t="s">
        <v>510</v>
      </c>
      <c r="I50" s="227"/>
    </row>
    <row r="51" spans="1:9" ht="25.5" customHeight="1">
      <c r="A51" s="246">
        <v>21</v>
      </c>
      <c r="B51" s="227"/>
      <c r="C51" s="246" t="s">
        <v>507</v>
      </c>
      <c r="D51" s="227"/>
      <c r="E51" s="247">
        <v>250.8</v>
      </c>
      <c r="F51" s="227"/>
      <c r="G51" s="248" t="s">
        <v>231</v>
      </c>
      <c r="H51" s="246" t="s">
        <v>511</v>
      </c>
      <c r="I51" s="227"/>
    </row>
    <row r="52" spans="1:9" ht="25.5" customHeight="1">
      <c r="A52" s="246">
        <v>22</v>
      </c>
      <c r="B52" s="227"/>
      <c r="C52" s="246" t="s">
        <v>512</v>
      </c>
      <c r="D52" s="227"/>
      <c r="E52" s="247">
        <v>272.39999999999998</v>
      </c>
      <c r="F52" s="227"/>
      <c r="G52" s="248" t="s">
        <v>202</v>
      </c>
      <c r="H52" s="246" t="s">
        <v>482</v>
      </c>
      <c r="I52" s="227"/>
    </row>
    <row r="53" spans="1:9" ht="25.5" customHeight="1">
      <c r="A53" s="246">
        <v>23</v>
      </c>
      <c r="B53" s="227"/>
      <c r="C53" s="246" t="s">
        <v>513</v>
      </c>
      <c r="D53" s="227"/>
      <c r="E53" s="247">
        <v>244.8</v>
      </c>
      <c r="F53" s="227"/>
      <c r="G53" s="248" t="s">
        <v>202</v>
      </c>
      <c r="H53" s="246" t="s">
        <v>514</v>
      </c>
      <c r="I53" s="227"/>
    </row>
    <row r="54" spans="1:9" ht="25.5" customHeight="1">
      <c r="A54" s="246">
        <v>24</v>
      </c>
      <c r="B54" s="227"/>
      <c r="C54" s="246" t="s">
        <v>513</v>
      </c>
      <c r="D54" s="227"/>
      <c r="E54" s="247">
        <v>244.8</v>
      </c>
      <c r="F54" s="227"/>
      <c r="G54" s="248" t="s">
        <v>202</v>
      </c>
      <c r="H54" s="246" t="s">
        <v>515</v>
      </c>
      <c r="I54" s="227"/>
    </row>
    <row r="55" spans="1:9" ht="25.5" customHeight="1">
      <c r="A55" s="246">
        <v>25</v>
      </c>
      <c r="B55" s="227"/>
      <c r="C55" s="246" t="s">
        <v>513</v>
      </c>
      <c r="D55" s="227"/>
      <c r="E55" s="247">
        <v>244.8</v>
      </c>
      <c r="F55" s="227"/>
      <c r="G55" s="248" t="s">
        <v>202</v>
      </c>
      <c r="H55" s="246" t="s">
        <v>516</v>
      </c>
      <c r="I55" s="227"/>
    </row>
    <row r="56" spans="1:9" ht="25.5" customHeight="1">
      <c r="A56" s="246">
        <v>26</v>
      </c>
      <c r="B56" s="227"/>
      <c r="C56" s="246" t="s">
        <v>513</v>
      </c>
      <c r="D56" s="227"/>
      <c r="E56" s="247">
        <v>244.8</v>
      </c>
      <c r="F56" s="227"/>
      <c r="G56" s="248" t="s">
        <v>202</v>
      </c>
      <c r="H56" s="246" t="s">
        <v>517</v>
      </c>
      <c r="I56" s="227"/>
    </row>
    <row r="57" spans="1:9" ht="25.5" customHeight="1">
      <c r="A57" s="246">
        <v>27</v>
      </c>
      <c r="B57" s="227"/>
      <c r="C57" s="246" t="s">
        <v>518</v>
      </c>
      <c r="D57" s="227"/>
      <c r="E57" s="247">
        <v>244.8</v>
      </c>
      <c r="F57" s="227"/>
      <c r="G57" s="248" t="s">
        <v>202</v>
      </c>
      <c r="H57" s="246" t="s">
        <v>519</v>
      </c>
      <c r="I57" s="227"/>
    </row>
    <row r="58" spans="1:9" ht="25.5" customHeight="1">
      <c r="A58" s="246">
        <v>28</v>
      </c>
      <c r="B58" s="227"/>
      <c r="C58" s="246" t="s">
        <v>513</v>
      </c>
      <c r="D58" s="227"/>
      <c r="E58" s="247">
        <v>244.8</v>
      </c>
      <c r="F58" s="227"/>
      <c r="G58" s="248" t="s">
        <v>520</v>
      </c>
      <c r="H58" s="246" t="s">
        <v>521</v>
      </c>
      <c r="I58" s="227"/>
    </row>
    <row r="59" spans="1:9" ht="25.5" customHeight="1">
      <c r="A59" s="246">
        <v>29</v>
      </c>
      <c r="B59" s="227"/>
      <c r="C59" s="246" t="s">
        <v>522</v>
      </c>
      <c r="D59" s="227"/>
      <c r="E59" s="247">
        <v>129.6</v>
      </c>
      <c r="F59" s="227"/>
      <c r="G59" s="248" t="s">
        <v>202</v>
      </c>
      <c r="H59" s="246" t="s">
        <v>523</v>
      </c>
      <c r="I59" s="227"/>
    </row>
    <row r="60" spans="1:9" ht="25.5" customHeight="1">
      <c r="A60" s="246">
        <v>30</v>
      </c>
      <c r="B60" s="227"/>
      <c r="C60" s="246" t="s">
        <v>513</v>
      </c>
      <c r="D60" s="227"/>
      <c r="E60" s="247">
        <v>244.8</v>
      </c>
      <c r="F60" s="227"/>
      <c r="G60" s="248" t="s">
        <v>202</v>
      </c>
      <c r="H60" s="246" t="s">
        <v>524</v>
      </c>
      <c r="I60" s="227"/>
    </row>
    <row r="61" spans="1:9" ht="25.5" customHeight="1">
      <c r="A61" s="246">
        <v>31</v>
      </c>
      <c r="B61" s="227"/>
      <c r="C61" s="246" t="s">
        <v>525</v>
      </c>
      <c r="D61" s="227"/>
      <c r="E61" s="247">
        <v>244.8</v>
      </c>
      <c r="F61" s="227"/>
      <c r="G61" s="248" t="s">
        <v>202</v>
      </c>
      <c r="H61" s="246" t="s">
        <v>526</v>
      </c>
      <c r="I61" s="227"/>
    </row>
    <row r="62" spans="1:9" ht="25.5" customHeight="1">
      <c r="A62" s="246">
        <v>32</v>
      </c>
      <c r="B62" s="227"/>
      <c r="C62" s="246" t="s">
        <v>513</v>
      </c>
      <c r="D62" s="227"/>
      <c r="E62" s="247">
        <v>244.8</v>
      </c>
      <c r="F62" s="227"/>
      <c r="G62" s="248" t="s">
        <v>202</v>
      </c>
      <c r="H62" s="246" t="s">
        <v>527</v>
      </c>
      <c r="I62" s="227"/>
    </row>
    <row r="63" spans="1:9" ht="25.5" customHeight="1">
      <c r="A63" s="246">
        <v>33</v>
      </c>
      <c r="B63" s="227"/>
      <c r="C63" s="246" t="s">
        <v>513</v>
      </c>
      <c r="D63" s="227"/>
      <c r="E63" s="247">
        <v>244.8</v>
      </c>
      <c r="F63" s="227"/>
      <c r="G63" s="248" t="s">
        <v>202</v>
      </c>
      <c r="H63" s="246" t="s">
        <v>528</v>
      </c>
      <c r="I63" s="227"/>
    </row>
    <row r="64" spans="1:9" ht="25.5" customHeight="1">
      <c r="A64" s="246">
        <v>34</v>
      </c>
      <c r="B64" s="227"/>
      <c r="C64" s="246" t="s">
        <v>513</v>
      </c>
      <c r="D64" s="227"/>
      <c r="E64" s="247">
        <v>244.8</v>
      </c>
      <c r="F64" s="227"/>
      <c r="G64" s="248" t="s">
        <v>202</v>
      </c>
      <c r="H64" s="246" t="s">
        <v>529</v>
      </c>
      <c r="I64" s="227"/>
    </row>
    <row r="65" spans="1:9" ht="25.5" customHeight="1">
      <c r="A65" s="246">
        <v>35</v>
      </c>
      <c r="B65" s="227"/>
      <c r="C65" s="246" t="s">
        <v>513</v>
      </c>
      <c r="D65" s="227"/>
      <c r="E65" s="247">
        <v>244.8</v>
      </c>
      <c r="F65" s="227"/>
      <c r="G65" s="248" t="s">
        <v>196</v>
      </c>
      <c r="H65" s="246" t="s">
        <v>530</v>
      </c>
      <c r="I65" s="227"/>
    </row>
    <row r="66" spans="1:9" ht="25.5" customHeight="1">
      <c r="A66" s="246">
        <v>36</v>
      </c>
      <c r="B66" s="227"/>
      <c r="C66" s="246" t="s">
        <v>531</v>
      </c>
      <c r="D66" s="227"/>
      <c r="E66" s="247">
        <v>376.2</v>
      </c>
      <c r="F66" s="227"/>
      <c r="G66" s="248" t="s">
        <v>257</v>
      </c>
      <c r="H66" s="246" t="s">
        <v>532</v>
      </c>
      <c r="I66" s="227"/>
    </row>
    <row r="67" spans="1:9" ht="25.5" customHeight="1">
      <c r="A67" s="246">
        <v>37</v>
      </c>
      <c r="B67" s="227"/>
      <c r="C67" s="246" t="s">
        <v>533</v>
      </c>
      <c r="D67" s="227"/>
      <c r="E67" s="247">
        <v>188.1</v>
      </c>
      <c r="F67" s="227"/>
      <c r="G67" s="248" t="s">
        <v>417</v>
      </c>
      <c r="H67" s="246" t="s">
        <v>485</v>
      </c>
      <c r="I67" s="227"/>
    </row>
    <row r="68" spans="1:9" ht="25.5" customHeight="1">
      <c r="A68" s="246">
        <v>38</v>
      </c>
      <c r="B68" s="227"/>
      <c r="C68" s="246" t="s">
        <v>534</v>
      </c>
      <c r="D68" s="227"/>
      <c r="E68" s="247">
        <v>188.1</v>
      </c>
      <c r="F68" s="227"/>
      <c r="G68" s="248" t="s">
        <v>417</v>
      </c>
      <c r="H68" s="246" t="s">
        <v>535</v>
      </c>
      <c r="I68" s="227"/>
    </row>
    <row r="69" spans="1:9" ht="25.5" customHeight="1">
      <c r="A69" s="246">
        <v>39</v>
      </c>
      <c r="B69" s="227"/>
      <c r="C69" s="246" t="s">
        <v>536</v>
      </c>
      <c r="D69" s="227"/>
      <c r="E69" s="247">
        <v>188.1</v>
      </c>
      <c r="F69" s="227"/>
      <c r="G69" s="248" t="s">
        <v>271</v>
      </c>
      <c r="H69" s="246" t="s">
        <v>537</v>
      </c>
      <c r="I69" s="227"/>
    </row>
    <row r="70" spans="1:9">
      <c r="A70" s="246">
        <v>40</v>
      </c>
      <c r="B70" s="227"/>
      <c r="C70" s="246" t="s">
        <v>538</v>
      </c>
      <c r="D70" s="227"/>
      <c r="E70" s="247">
        <v>353.95</v>
      </c>
      <c r="F70" s="227"/>
      <c r="G70" s="248" t="s">
        <v>271</v>
      </c>
      <c r="H70" s="246" t="s">
        <v>539</v>
      </c>
      <c r="I70" s="227"/>
    </row>
    <row r="71" spans="1:9" ht="25.5" customHeight="1">
      <c r="A71" s="246">
        <v>41</v>
      </c>
      <c r="B71" s="227"/>
      <c r="C71" s="246" t="s">
        <v>540</v>
      </c>
      <c r="D71" s="227"/>
      <c r="E71" s="247">
        <v>188.1</v>
      </c>
      <c r="F71" s="227"/>
      <c r="G71" s="248" t="s">
        <v>417</v>
      </c>
      <c r="H71" s="246" t="s">
        <v>541</v>
      </c>
      <c r="I71" s="227"/>
    </row>
    <row r="72" spans="1:9">
      <c r="A72" s="246">
        <v>42</v>
      </c>
      <c r="B72" s="227"/>
      <c r="C72" s="246" t="s">
        <v>542</v>
      </c>
      <c r="D72" s="227"/>
      <c r="E72" s="247">
        <v>62.7</v>
      </c>
      <c r="F72" s="227"/>
      <c r="G72" s="248" t="s">
        <v>271</v>
      </c>
      <c r="H72" s="246" t="s">
        <v>543</v>
      </c>
      <c r="I72" s="227"/>
    </row>
    <row r="73" spans="1:9" ht="25.5" customHeight="1">
      <c r="A73" s="246">
        <v>43</v>
      </c>
      <c r="B73" s="227"/>
      <c r="C73" s="246" t="s">
        <v>544</v>
      </c>
      <c r="D73" s="227"/>
      <c r="E73" s="247">
        <v>142.56</v>
      </c>
      <c r="F73" s="227"/>
      <c r="G73" s="248" t="s">
        <v>213</v>
      </c>
      <c r="H73" s="246" t="s">
        <v>545</v>
      </c>
      <c r="I73" s="227"/>
    </row>
    <row r="74" spans="1:9" ht="25.5" customHeight="1">
      <c r="A74" s="246">
        <v>44</v>
      </c>
      <c r="B74" s="227"/>
      <c r="C74" s="246" t="s">
        <v>546</v>
      </c>
      <c r="D74" s="227"/>
      <c r="E74" s="247">
        <v>395.6</v>
      </c>
      <c r="F74" s="227"/>
      <c r="G74" s="248" t="s">
        <v>213</v>
      </c>
      <c r="H74" s="246" t="s">
        <v>547</v>
      </c>
      <c r="I74" s="227"/>
    </row>
    <row r="75" spans="1:9" ht="25.5" customHeight="1">
      <c r="A75" s="246">
        <v>45</v>
      </c>
      <c r="B75" s="227"/>
      <c r="C75" s="246" t="s">
        <v>548</v>
      </c>
      <c r="D75" s="227"/>
      <c r="E75" s="247">
        <v>395.6</v>
      </c>
      <c r="F75" s="227"/>
      <c r="G75" s="248" t="s">
        <v>213</v>
      </c>
      <c r="H75" s="246" t="s">
        <v>545</v>
      </c>
      <c r="I75" s="227"/>
    </row>
    <row r="76" spans="1:9" ht="25.5" customHeight="1">
      <c r="A76" s="246">
        <v>46</v>
      </c>
      <c r="B76" s="227"/>
      <c r="C76" s="246" t="s">
        <v>548</v>
      </c>
      <c r="D76" s="227"/>
      <c r="E76" s="247">
        <v>395.6</v>
      </c>
      <c r="F76" s="227"/>
      <c r="G76" s="248" t="s">
        <v>213</v>
      </c>
      <c r="H76" s="246" t="s">
        <v>549</v>
      </c>
      <c r="I76" s="227"/>
    </row>
    <row r="77" spans="1:9" ht="25.5" customHeight="1">
      <c r="A77" s="246">
        <v>47</v>
      </c>
      <c r="B77" s="227"/>
      <c r="C77" s="246" t="s">
        <v>548</v>
      </c>
      <c r="D77" s="227"/>
      <c r="E77" s="247">
        <v>395.6</v>
      </c>
      <c r="F77" s="227"/>
      <c r="G77" s="248" t="s">
        <v>213</v>
      </c>
      <c r="H77" s="246" t="s">
        <v>550</v>
      </c>
      <c r="I77" s="227"/>
    </row>
    <row r="78" spans="1:9" ht="25.5" customHeight="1">
      <c r="A78" s="246">
        <v>48</v>
      </c>
      <c r="B78" s="227"/>
      <c r="C78" s="246" t="s">
        <v>551</v>
      </c>
      <c r="D78" s="227"/>
      <c r="E78" s="247">
        <v>250.8</v>
      </c>
      <c r="F78" s="227"/>
      <c r="G78" s="248" t="s">
        <v>221</v>
      </c>
      <c r="H78" s="246" t="s">
        <v>552</v>
      </c>
      <c r="I78" s="227"/>
    </row>
    <row r="79" spans="1:9" ht="25.5" customHeight="1">
      <c r="A79" s="246">
        <v>49</v>
      </c>
      <c r="B79" s="227"/>
      <c r="C79" s="246" t="s">
        <v>551</v>
      </c>
      <c r="D79" s="227"/>
      <c r="E79" s="247">
        <v>250.8</v>
      </c>
      <c r="F79" s="227"/>
      <c r="G79" s="248" t="s">
        <v>221</v>
      </c>
      <c r="H79" s="246" t="s">
        <v>553</v>
      </c>
      <c r="I79" s="227"/>
    </row>
    <row r="80" spans="1:9" ht="25.5" customHeight="1">
      <c r="A80" s="246">
        <v>50</v>
      </c>
      <c r="B80" s="227"/>
      <c r="C80" s="246" t="s">
        <v>554</v>
      </c>
      <c r="D80" s="227"/>
      <c r="E80" s="247">
        <v>231.99</v>
      </c>
      <c r="F80" s="227"/>
      <c r="G80" s="248" t="s">
        <v>443</v>
      </c>
      <c r="H80" s="246" t="s">
        <v>543</v>
      </c>
      <c r="I80" s="227"/>
    </row>
    <row r="81" spans="1:9" ht="25.5" customHeight="1">
      <c r="A81" s="246">
        <v>51</v>
      </c>
      <c r="B81" s="227"/>
      <c r="C81" s="246" t="s">
        <v>555</v>
      </c>
      <c r="D81" s="227"/>
      <c r="E81" s="247">
        <v>216.7</v>
      </c>
      <c r="F81" s="227"/>
      <c r="G81" s="248" t="s">
        <v>221</v>
      </c>
      <c r="H81" s="246" t="s">
        <v>556</v>
      </c>
      <c r="I81" s="227"/>
    </row>
    <row r="82" spans="1:9" ht="25.5" customHeight="1">
      <c r="A82" s="246">
        <v>52</v>
      </c>
      <c r="B82" s="227"/>
      <c r="C82" s="246" t="s">
        <v>555</v>
      </c>
      <c r="D82" s="227"/>
      <c r="E82" s="247">
        <v>236.4</v>
      </c>
      <c r="F82" s="227"/>
      <c r="G82" s="248" t="s">
        <v>221</v>
      </c>
      <c r="H82" s="246" t="s">
        <v>557</v>
      </c>
      <c r="I82" s="227"/>
    </row>
    <row r="83" spans="1:9" ht="25.5" customHeight="1">
      <c r="A83" s="246">
        <v>53</v>
      </c>
      <c r="B83" s="227"/>
      <c r="C83" s="246" t="s">
        <v>558</v>
      </c>
      <c r="D83" s="227"/>
      <c r="E83" s="247">
        <v>163.16999999999999</v>
      </c>
      <c r="F83" s="227"/>
      <c r="G83" s="248" t="s">
        <v>290</v>
      </c>
      <c r="H83" s="246" t="s">
        <v>559</v>
      </c>
      <c r="I83" s="227"/>
    </row>
    <row r="84" spans="1:9">
      <c r="A84" s="246">
        <v>54</v>
      </c>
      <c r="B84" s="227"/>
      <c r="C84" s="246" t="s">
        <v>560</v>
      </c>
      <c r="D84" s="227"/>
      <c r="E84" s="247">
        <v>742.5</v>
      </c>
      <c r="F84" s="227"/>
      <c r="G84" s="248" t="s">
        <v>286</v>
      </c>
      <c r="H84" s="246" t="s">
        <v>561</v>
      </c>
      <c r="I84" s="227"/>
    </row>
    <row r="85" spans="1:9">
      <c r="A85" s="246">
        <v>55</v>
      </c>
      <c r="B85" s="227"/>
      <c r="C85" s="246" t="s">
        <v>562</v>
      </c>
      <c r="D85" s="227"/>
      <c r="E85" s="247">
        <v>742.5</v>
      </c>
      <c r="F85" s="227"/>
      <c r="G85" s="248" t="s">
        <v>286</v>
      </c>
      <c r="H85" s="246" t="s">
        <v>563</v>
      </c>
      <c r="I85" s="227"/>
    </row>
    <row r="86" spans="1:9">
      <c r="A86" s="246">
        <v>56</v>
      </c>
      <c r="B86" s="227"/>
      <c r="C86" s="246" t="s">
        <v>564</v>
      </c>
      <c r="D86" s="227"/>
      <c r="E86" s="247">
        <v>456.66</v>
      </c>
      <c r="F86" s="227"/>
      <c r="G86" s="248" t="s">
        <v>221</v>
      </c>
      <c r="H86" s="246" t="s">
        <v>565</v>
      </c>
      <c r="I86" s="227"/>
    </row>
    <row r="87" spans="1:9">
      <c r="A87" s="246">
        <v>57</v>
      </c>
      <c r="B87" s="227"/>
      <c r="C87" s="246" t="s">
        <v>566</v>
      </c>
      <c r="D87" s="227"/>
      <c r="E87" s="247">
        <v>456.66</v>
      </c>
      <c r="F87" s="227"/>
      <c r="G87" s="248" t="s">
        <v>221</v>
      </c>
      <c r="H87" s="246" t="s">
        <v>567</v>
      </c>
      <c r="I87" s="227"/>
    </row>
    <row r="88" spans="1:9" ht="25.5" customHeight="1">
      <c r="A88" s="246">
        <v>58</v>
      </c>
      <c r="B88" s="227"/>
      <c r="C88" s="246" t="s">
        <v>568</v>
      </c>
      <c r="D88" s="227"/>
      <c r="E88" s="247">
        <v>154.66</v>
      </c>
      <c r="F88" s="227"/>
      <c r="G88" s="248" t="s">
        <v>193</v>
      </c>
      <c r="H88" s="246" t="s">
        <v>502</v>
      </c>
      <c r="I88" s="227"/>
    </row>
    <row r="89" spans="1:9" ht="25.5" customHeight="1">
      <c r="A89" s="246">
        <v>59</v>
      </c>
      <c r="B89" s="227"/>
      <c r="C89" s="246" t="s">
        <v>569</v>
      </c>
      <c r="D89" s="227"/>
      <c r="E89" s="247">
        <v>97.61</v>
      </c>
      <c r="F89" s="227"/>
      <c r="G89" s="248" t="s">
        <v>193</v>
      </c>
      <c r="H89" s="246" t="s">
        <v>556</v>
      </c>
      <c r="I89" s="227"/>
    </row>
    <row r="90" spans="1:9" ht="25.5" customHeight="1">
      <c r="A90" s="246">
        <v>60</v>
      </c>
      <c r="B90" s="227"/>
      <c r="C90" s="246" t="s">
        <v>570</v>
      </c>
      <c r="D90" s="227"/>
      <c r="E90" s="247">
        <v>292.83</v>
      </c>
      <c r="F90" s="227"/>
      <c r="G90" s="248" t="s">
        <v>193</v>
      </c>
      <c r="H90" s="246" t="s">
        <v>556</v>
      </c>
      <c r="I90" s="227"/>
    </row>
    <row r="91" spans="1:9" ht="25.5" customHeight="1">
      <c r="A91" s="246">
        <v>61</v>
      </c>
      <c r="B91" s="227"/>
      <c r="C91" s="246" t="s">
        <v>571</v>
      </c>
      <c r="D91" s="227"/>
      <c r="E91" s="247">
        <v>292.83</v>
      </c>
      <c r="F91" s="227"/>
      <c r="G91" s="248" t="s">
        <v>193</v>
      </c>
      <c r="H91" s="246" t="s">
        <v>506</v>
      </c>
      <c r="I91" s="227"/>
    </row>
    <row r="92" spans="1:9" ht="25.5" customHeight="1">
      <c r="A92" s="246">
        <v>62</v>
      </c>
      <c r="B92" s="227"/>
      <c r="C92" s="246" t="s">
        <v>572</v>
      </c>
      <c r="D92" s="227"/>
      <c r="E92" s="247">
        <v>231.99</v>
      </c>
      <c r="F92" s="227"/>
      <c r="G92" s="248" t="s">
        <v>286</v>
      </c>
      <c r="H92" s="246" t="s">
        <v>573</v>
      </c>
      <c r="I92" s="227"/>
    </row>
    <row r="93" spans="1:9" ht="25.5" customHeight="1">
      <c r="A93" s="246">
        <v>63</v>
      </c>
      <c r="B93" s="227"/>
      <c r="C93" s="246" t="s">
        <v>574</v>
      </c>
      <c r="D93" s="227"/>
      <c r="E93" s="247">
        <v>231.99</v>
      </c>
      <c r="F93" s="227"/>
      <c r="G93" s="248" t="s">
        <v>286</v>
      </c>
      <c r="H93" s="246" t="s">
        <v>502</v>
      </c>
      <c r="I93" s="227"/>
    </row>
    <row r="94" spans="1:9">
      <c r="A94" s="244"/>
      <c r="B94" s="227"/>
      <c r="C94" s="244"/>
      <c r="D94" s="227"/>
      <c r="E94" s="249">
        <v>17282.610000000011</v>
      </c>
      <c r="F94" s="227"/>
      <c r="G94" s="245"/>
      <c r="H94" s="244"/>
      <c r="I94" s="227"/>
    </row>
    <row r="95" spans="1:9">
      <c r="A95" s="242" t="s">
        <v>575</v>
      </c>
      <c r="B95" s="243"/>
      <c r="C95" s="243"/>
      <c r="D95" s="243"/>
      <c r="E95" s="243"/>
      <c r="F95" s="243"/>
      <c r="G95" s="243"/>
      <c r="H95" s="243"/>
      <c r="I95" s="243"/>
    </row>
    <row r="96" spans="1:9">
      <c r="A96" s="244" t="s">
        <v>183</v>
      </c>
      <c r="B96" s="227"/>
      <c r="C96" s="244" t="s">
        <v>184</v>
      </c>
      <c r="D96" s="227"/>
      <c r="E96" s="244" t="s">
        <v>185</v>
      </c>
      <c r="F96" s="227"/>
      <c r="G96" s="245" t="s">
        <v>186</v>
      </c>
      <c r="H96" s="244" t="s">
        <v>187</v>
      </c>
      <c r="I96" s="227"/>
    </row>
    <row r="97" spans="1:9" ht="25.5" customHeight="1">
      <c r="A97" s="246">
        <v>1</v>
      </c>
      <c r="B97" s="227"/>
      <c r="C97" s="246" t="s">
        <v>576</v>
      </c>
      <c r="D97" s="227"/>
      <c r="E97" s="247">
        <v>1328.7</v>
      </c>
      <c r="F97" s="227"/>
      <c r="G97" s="248" t="s">
        <v>411</v>
      </c>
      <c r="H97" s="246" t="s">
        <v>487</v>
      </c>
      <c r="I97" s="227"/>
    </row>
    <row r="98" spans="1:9" ht="25.5" customHeight="1">
      <c r="A98" s="246">
        <v>2</v>
      </c>
      <c r="B98" s="227"/>
      <c r="C98" s="246" t="s">
        <v>577</v>
      </c>
      <c r="D98" s="227"/>
      <c r="E98" s="247">
        <v>122.04</v>
      </c>
      <c r="F98" s="227"/>
      <c r="G98" s="248" t="s">
        <v>224</v>
      </c>
      <c r="H98" s="246" t="s">
        <v>502</v>
      </c>
      <c r="I98" s="227"/>
    </row>
    <row r="99" spans="1:9" ht="25.5" customHeight="1">
      <c r="A99" s="246">
        <v>3</v>
      </c>
      <c r="B99" s="227"/>
      <c r="C99" s="246" t="s">
        <v>578</v>
      </c>
      <c r="D99" s="227"/>
      <c r="E99" s="247">
        <v>480</v>
      </c>
      <c r="F99" s="227"/>
      <c r="G99" s="248" t="s">
        <v>224</v>
      </c>
      <c r="H99" s="246" t="s">
        <v>504</v>
      </c>
      <c r="I99" s="227"/>
    </row>
    <row r="100" spans="1:9" ht="25.5" customHeight="1">
      <c r="A100" s="246">
        <v>4</v>
      </c>
      <c r="B100" s="227"/>
      <c r="C100" s="246" t="s">
        <v>579</v>
      </c>
      <c r="D100" s="227"/>
      <c r="E100" s="247">
        <v>480</v>
      </c>
      <c r="F100" s="227"/>
      <c r="G100" s="248" t="s">
        <v>224</v>
      </c>
      <c r="H100" s="246" t="s">
        <v>506</v>
      </c>
      <c r="I100" s="227"/>
    </row>
    <row r="101" spans="1:9">
      <c r="A101" s="246">
        <v>5</v>
      </c>
      <c r="B101" s="227"/>
      <c r="C101" s="246" t="s">
        <v>580</v>
      </c>
      <c r="D101" s="227"/>
      <c r="E101" s="247">
        <v>59.01</v>
      </c>
      <c r="F101" s="227"/>
      <c r="G101" s="248" t="s">
        <v>271</v>
      </c>
      <c r="H101" s="246" t="s">
        <v>539</v>
      </c>
      <c r="I101" s="227"/>
    </row>
    <row r="102" spans="1:9" ht="25.5" customHeight="1">
      <c r="A102" s="246">
        <v>6</v>
      </c>
      <c r="B102" s="227"/>
      <c r="C102" s="246" t="s">
        <v>581</v>
      </c>
      <c r="D102" s="227"/>
      <c r="E102" s="247">
        <v>160</v>
      </c>
      <c r="F102" s="227"/>
      <c r="G102" s="248" t="s">
        <v>213</v>
      </c>
      <c r="H102" s="246" t="s">
        <v>545</v>
      </c>
      <c r="I102" s="227"/>
    </row>
    <row r="103" spans="1:9" ht="25.5" customHeight="1">
      <c r="A103" s="246">
        <v>7</v>
      </c>
      <c r="B103" s="227"/>
      <c r="C103" s="246" t="s">
        <v>582</v>
      </c>
      <c r="D103" s="227"/>
      <c r="E103" s="247">
        <v>368.43</v>
      </c>
      <c r="F103" s="227"/>
      <c r="G103" s="248" t="s">
        <v>213</v>
      </c>
      <c r="H103" s="246" t="s">
        <v>547</v>
      </c>
      <c r="I103" s="227"/>
    </row>
    <row r="104" spans="1:9" ht="25.5" customHeight="1">
      <c r="A104" s="246">
        <v>8</v>
      </c>
      <c r="B104" s="227"/>
      <c r="C104" s="246" t="s">
        <v>583</v>
      </c>
      <c r="D104" s="227"/>
      <c r="E104" s="247">
        <v>368.43</v>
      </c>
      <c r="F104" s="227"/>
      <c r="G104" s="248" t="s">
        <v>213</v>
      </c>
      <c r="H104" s="246" t="s">
        <v>545</v>
      </c>
      <c r="I104" s="227"/>
    </row>
    <row r="105" spans="1:9" ht="25.5" customHeight="1">
      <c r="A105" s="246">
        <v>9</v>
      </c>
      <c r="B105" s="227"/>
      <c r="C105" s="246" t="s">
        <v>583</v>
      </c>
      <c r="D105" s="227"/>
      <c r="E105" s="247">
        <v>368.43</v>
      </c>
      <c r="F105" s="227"/>
      <c r="G105" s="248" t="s">
        <v>213</v>
      </c>
      <c r="H105" s="246" t="s">
        <v>549</v>
      </c>
      <c r="I105" s="227"/>
    </row>
    <row r="106" spans="1:9" ht="25.5" customHeight="1">
      <c r="A106" s="246">
        <v>10</v>
      </c>
      <c r="B106" s="227"/>
      <c r="C106" s="246" t="s">
        <v>583</v>
      </c>
      <c r="D106" s="227"/>
      <c r="E106" s="247">
        <v>368.43</v>
      </c>
      <c r="F106" s="227"/>
      <c r="G106" s="248" t="s">
        <v>213</v>
      </c>
      <c r="H106" s="246" t="s">
        <v>550</v>
      </c>
      <c r="I106" s="227"/>
    </row>
    <row r="107" spans="1:9" ht="25.5" customHeight="1">
      <c r="A107" s="246">
        <v>11</v>
      </c>
      <c r="B107" s="227"/>
      <c r="C107" s="246" t="s">
        <v>584</v>
      </c>
      <c r="D107" s="227"/>
      <c r="E107" s="247">
        <v>100</v>
      </c>
      <c r="F107" s="227"/>
      <c r="G107" s="248" t="s">
        <v>443</v>
      </c>
      <c r="H107" s="246" t="s">
        <v>543</v>
      </c>
      <c r="I107" s="227"/>
    </row>
    <row r="108" spans="1:9" ht="25.5" customHeight="1">
      <c r="A108" s="246">
        <v>12</v>
      </c>
      <c r="B108" s="227"/>
      <c r="C108" s="246" t="s">
        <v>585</v>
      </c>
      <c r="D108" s="227"/>
      <c r="E108" s="247">
        <v>100.67</v>
      </c>
      <c r="F108" s="227"/>
      <c r="G108" s="248" t="s">
        <v>221</v>
      </c>
      <c r="H108" s="246" t="s">
        <v>556</v>
      </c>
      <c r="I108" s="227"/>
    </row>
    <row r="109" spans="1:9" ht="25.5" customHeight="1">
      <c r="A109" s="246">
        <v>13</v>
      </c>
      <c r="B109" s="227"/>
      <c r="C109" s="246" t="s">
        <v>586</v>
      </c>
      <c r="D109" s="227"/>
      <c r="E109" s="247">
        <v>201.34</v>
      </c>
      <c r="F109" s="227"/>
      <c r="G109" s="248" t="s">
        <v>221</v>
      </c>
      <c r="H109" s="246" t="s">
        <v>557</v>
      </c>
      <c r="I109" s="227"/>
    </row>
    <row r="110" spans="1:9" ht="25.5" customHeight="1">
      <c r="A110" s="246">
        <v>14</v>
      </c>
      <c r="B110" s="227"/>
      <c r="C110" s="246" t="s">
        <v>587</v>
      </c>
      <c r="D110" s="227"/>
      <c r="E110" s="247">
        <v>137.30000000000001</v>
      </c>
      <c r="F110" s="227"/>
      <c r="G110" s="248" t="s">
        <v>290</v>
      </c>
      <c r="H110" s="246" t="s">
        <v>559</v>
      </c>
      <c r="I110" s="227"/>
    </row>
    <row r="111" spans="1:9" ht="25.5" customHeight="1">
      <c r="A111" s="246">
        <v>15</v>
      </c>
      <c r="B111" s="227"/>
      <c r="C111" s="246" t="s">
        <v>588</v>
      </c>
      <c r="D111" s="227"/>
      <c r="E111" s="247">
        <v>334</v>
      </c>
      <c r="F111" s="227"/>
      <c r="G111" s="248" t="s">
        <v>221</v>
      </c>
      <c r="H111" s="246" t="s">
        <v>565</v>
      </c>
      <c r="I111" s="227"/>
    </row>
    <row r="112" spans="1:9" ht="25.5" customHeight="1">
      <c r="A112" s="246">
        <v>16</v>
      </c>
      <c r="B112" s="227"/>
      <c r="C112" s="246" t="s">
        <v>589</v>
      </c>
      <c r="D112" s="227"/>
      <c r="E112" s="247">
        <v>334</v>
      </c>
      <c r="F112" s="227"/>
      <c r="G112" s="248" t="s">
        <v>221</v>
      </c>
      <c r="H112" s="246" t="s">
        <v>567</v>
      </c>
      <c r="I112" s="227"/>
    </row>
    <row r="113" spans="1:9" ht="25.5" customHeight="1">
      <c r="A113" s="246">
        <v>17</v>
      </c>
      <c r="B113" s="227"/>
      <c r="C113" s="246" t="s">
        <v>590</v>
      </c>
      <c r="D113" s="227"/>
      <c r="E113" s="247">
        <v>50</v>
      </c>
      <c r="F113" s="227"/>
      <c r="G113" s="248" t="s">
        <v>193</v>
      </c>
      <c r="H113" s="246" t="s">
        <v>502</v>
      </c>
      <c r="I113" s="227"/>
    </row>
    <row r="114" spans="1:9">
      <c r="A114" s="246">
        <v>18</v>
      </c>
      <c r="B114" s="227"/>
      <c r="C114" s="246" t="s">
        <v>591</v>
      </c>
      <c r="D114" s="227"/>
      <c r="E114" s="247">
        <v>160</v>
      </c>
      <c r="F114" s="227"/>
      <c r="G114" s="248" t="s">
        <v>193</v>
      </c>
      <c r="H114" s="246" t="s">
        <v>556</v>
      </c>
      <c r="I114" s="227"/>
    </row>
    <row r="115" spans="1:9" ht="25.5" customHeight="1">
      <c r="A115" s="246">
        <v>19</v>
      </c>
      <c r="B115" s="227"/>
      <c r="C115" s="246" t="s">
        <v>592</v>
      </c>
      <c r="D115" s="227"/>
      <c r="E115" s="247">
        <v>320</v>
      </c>
      <c r="F115" s="227"/>
      <c r="G115" s="248" t="s">
        <v>193</v>
      </c>
      <c r="H115" s="246" t="s">
        <v>556</v>
      </c>
      <c r="I115" s="227"/>
    </row>
    <row r="116" spans="1:9" ht="25.5" customHeight="1">
      <c r="A116" s="246">
        <v>20</v>
      </c>
      <c r="B116" s="227"/>
      <c r="C116" s="246" t="s">
        <v>592</v>
      </c>
      <c r="D116" s="227"/>
      <c r="E116" s="247">
        <v>320</v>
      </c>
      <c r="F116" s="227"/>
      <c r="G116" s="248" t="s">
        <v>193</v>
      </c>
      <c r="H116" s="246" t="s">
        <v>506</v>
      </c>
      <c r="I116" s="227"/>
    </row>
    <row r="117" spans="1:9" ht="25.5" customHeight="1">
      <c r="A117" s="246">
        <v>21</v>
      </c>
      <c r="B117" s="227"/>
      <c r="C117" s="246" t="s">
        <v>593</v>
      </c>
      <c r="D117" s="227"/>
      <c r="E117" s="247">
        <v>290</v>
      </c>
      <c r="F117" s="227"/>
      <c r="G117" s="248" t="s">
        <v>286</v>
      </c>
      <c r="H117" s="246" t="s">
        <v>573</v>
      </c>
      <c r="I117" s="227"/>
    </row>
    <row r="118" spans="1:9" ht="25.5" customHeight="1">
      <c r="A118" s="246">
        <v>22</v>
      </c>
      <c r="B118" s="227"/>
      <c r="C118" s="246" t="s">
        <v>594</v>
      </c>
      <c r="D118" s="227"/>
      <c r="E118" s="247">
        <v>138</v>
      </c>
      <c r="F118" s="227"/>
      <c r="G118" s="248" t="s">
        <v>286</v>
      </c>
      <c r="H118" s="246" t="s">
        <v>502</v>
      </c>
      <c r="I118" s="227"/>
    </row>
    <row r="119" spans="1:9">
      <c r="A119" s="244"/>
      <c r="B119" s="227"/>
      <c r="C119" s="244"/>
      <c r="D119" s="227"/>
      <c r="E119" s="249">
        <f>SUM(E97:E118)</f>
        <v>6588.78</v>
      </c>
      <c r="F119" s="227"/>
      <c r="G119" s="245"/>
      <c r="H119" s="244"/>
      <c r="I119" s="227"/>
    </row>
    <row r="120" spans="1:9">
      <c r="A120" s="242" t="s">
        <v>595</v>
      </c>
      <c r="B120" s="243"/>
      <c r="C120" s="243"/>
      <c r="D120" s="243"/>
      <c r="E120" s="243"/>
      <c r="F120" s="243"/>
      <c r="G120" s="243"/>
      <c r="H120" s="243"/>
      <c r="I120" s="243"/>
    </row>
    <row r="121" spans="1:9">
      <c r="A121" s="244" t="s">
        <v>183</v>
      </c>
      <c r="B121" s="227"/>
      <c r="C121" s="244" t="s">
        <v>184</v>
      </c>
      <c r="D121" s="227"/>
      <c r="E121" s="244" t="s">
        <v>185</v>
      </c>
      <c r="F121" s="227"/>
      <c r="G121" s="245" t="s">
        <v>186</v>
      </c>
      <c r="H121" s="244" t="s">
        <v>187</v>
      </c>
      <c r="I121" s="227"/>
    </row>
    <row r="122" spans="1:9" ht="25.5" customHeight="1">
      <c r="A122" s="246">
        <v>1</v>
      </c>
      <c r="B122" s="227"/>
      <c r="C122" s="246" t="s">
        <v>596</v>
      </c>
      <c r="D122" s="227"/>
      <c r="E122" s="247">
        <v>5.0599999999999996</v>
      </c>
      <c r="F122" s="227"/>
      <c r="G122" s="248" t="s">
        <v>417</v>
      </c>
      <c r="H122" s="246" t="s">
        <v>485</v>
      </c>
      <c r="I122" s="227"/>
    </row>
    <row r="123" spans="1:9" ht="25.5" customHeight="1">
      <c r="A123" s="246">
        <v>2</v>
      </c>
      <c r="B123" s="227"/>
      <c r="C123" s="246" t="s">
        <v>597</v>
      </c>
      <c r="D123" s="227"/>
      <c r="E123" s="247">
        <v>35</v>
      </c>
      <c r="F123" s="227"/>
      <c r="G123" s="248" t="s">
        <v>213</v>
      </c>
      <c r="H123" s="246" t="s">
        <v>545</v>
      </c>
      <c r="I123" s="227"/>
    </row>
    <row r="124" spans="1:9" ht="25.5" customHeight="1">
      <c r="A124" s="246">
        <v>3</v>
      </c>
      <c r="B124" s="227"/>
      <c r="C124" s="246" t="s">
        <v>598</v>
      </c>
      <c r="D124" s="227"/>
      <c r="E124" s="247">
        <v>60</v>
      </c>
      <c r="F124" s="227"/>
      <c r="G124" s="248" t="s">
        <v>213</v>
      </c>
      <c r="H124" s="246" t="s">
        <v>549</v>
      </c>
      <c r="I124" s="227"/>
    </row>
    <row r="125" spans="1:9" ht="25.5" customHeight="1">
      <c r="A125" s="246">
        <v>4</v>
      </c>
      <c r="B125" s="227"/>
      <c r="C125" s="246" t="s">
        <v>599</v>
      </c>
      <c r="D125" s="227"/>
      <c r="E125" s="247">
        <v>246.37</v>
      </c>
      <c r="F125" s="227"/>
      <c r="G125" s="248" t="s">
        <v>213</v>
      </c>
      <c r="H125" s="246" t="s">
        <v>600</v>
      </c>
      <c r="I125" s="227"/>
    </row>
    <row r="126" spans="1:9" ht="25.5" customHeight="1">
      <c r="A126" s="246">
        <v>5</v>
      </c>
      <c r="B126" s="227"/>
      <c r="C126" s="246" t="s">
        <v>601</v>
      </c>
      <c r="D126" s="227"/>
      <c r="E126" s="247">
        <v>140.76</v>
      </c>
      <c r="F126" s="227"/>
      <c r="G126" s="248" t="s">
        <v>221</v>
      </c>
      <c r="H126" s="246" t="s">
        <v>557</v>
      </c>
      <c r="I126" s="227"/>
    </row>
    <row r="127" spans="1:9" ht="25.5" customHeight="1">
      <c r="A127" s="246">
        <v>6</v>
      </c>
      <c r="B127" s="227"/>
      <c r="C127" s="246" t="s">
        <v>602</v>
      </c>
      <c r="D127" s="227"/>
      <c r="E127" s="247">
        <v>34.93</v>
      </c>
      <c r="F127" s="227"/>
      <c r="G127" s="248" t="s">
        <v>290</v>
      </c>
      <c r="H127" s="246" t="s">
        <v>559</v>
      </c>
      <c r="I127" s="227"/>
    </row>
    <row r="128" spans="1:9">
      <c r="A128" s="246">
        <v>7</v>
      </c>
      <c r="B128" s="227"/>
      <c r="C128" s="246" t="s">
        <v>603</v>
      </c>
      <c r="D128" s="227"/>
      <c r="E128" s="247">
        <v>5.16</v>
      </c>
      <c r="F128" s="227"/>
      <c r="G128" s="248" t="s">
        <v>286</v>
      </c>
      <c r="H128" s="246" t="s">
        <v>502</v>
      </c>
      <c r="I128" s="227"/>
    </row>
    <row r="129" spans="1:9">
      <c r="A129" s="244"/>
      <c r="B129" s="227"/>
      <c r="C129" s="244"/>
      <c r="D129" s="227"/>
      <c r="E129" s="249">
        <v>527.28</v>
      </c>
      <c r="F129" s="227"/>
      <c r="G129" s="245"/>
      <c r="H129" s="244"/>
      <c r="I129" s="227"/>
    </row>
    <row r="130" spans="1:9">
      <c r="A130" s="242" t="s">
        <v>604</v>
      </c>
      <c r="B130" s="243"/>
      <c r="C130" s="243"/>
      <c r="D130" s="243"/>
      <c r="E130" s="243"/>
      <c r="F130" s="243"/>
      <c r="G130" s="243"/>
      <c r="H130" s="243"/>
      <c r="I130" s="243"/>
    </row>
    <row r="131" spans="1:9">
      <c r="A131" s="244" t="s">
        <v>183</v>
      </c>
      <c r="B131" s="227"/>
      <c r="C131" s="244" t="s">
        <v>184</v>
      </c>
      <c r="D131" s="227"/>
      <c r="E131" s="244" t="s">
        <v>185</v>
      </c>
      <c r="F131" s="227"/>
      <c r="G131" s="245" t="s">
        <v>186</v>
      </c>
      <c r="H131" s="244" t="s">
        <v>187</v>
      </c>
      <c r="I131" s="227"/>
    </row>
    <row r="132" spans="1:9">
      <c r="A132" s="246">
        <v>1</v>
      </c>
      <c r="B132" s="227"/>
      <c r="C132" s="246" t="s">
        <v>605</v>
      </c>
      <c r="D132" s="227"/>
      <c r="E132" s="247">
        <v>9806.98</v>
      </c>
      <c r="F132" s="227"/>
      <c r="G132" s="248" t="s">
        <v>606</v>
      </c>
      <c r="H132" s="246" t="s">
        <v>607</v>
      </c>
      <c r="I132" s="227"/>
    </row>
    <row r="133" spans="1:9">
      <c r="A133" s="246">
        <v>2</v>
      </c>
      <c r="B133" s="227"/>
      <c r="C133" s="246" t="s">
        <v>608</v>
      </c>
      <c r="D133" s="227"/>
      <c r="E133" s="247">
        <v>9269.73</v>
      </c>
      <c r="F133" s="227"/>
      <c r="G133" s="248" t="s">
        <v>356</v>
      </c>
      <c r="H133" s="246" t="s">
        <v>607</v>
      </c>
      <c r="I133" s="227"/>
    </row>
    <row r="134" spans="1:9">
      <c r="A134" s="246">
        <v>3</v>
      </c>
      <c r="B134" s="227"/>
      <c r="C134" s="246" t="s">
        <v>609</v>
      </c>
      <c r="D134" s="227"/>
      <c r="E134" s="247">
        <v>7973.07</v>
      </c>
      <c r="F134" s="227"/>
      <c r="G134" s="248" t="s">
        <v>257</v>
      </c>
      <c r="H134" s="246" t="s">
        <v>607</v>
      </c>
      <c r="I134" s="227"/>
    </row>
    <row r="135" spans="1:9">
      <c r="A135" s="244"/>
      <c r="B135" s="227"/>
      <c r="C135" s="244"/>
      <c r="D135" s="227"/>
      <c r="E135" s="249">
        <f>SUM(E132:E134)</f>
        <v>27049.78</v>
      </c>
      <c r="F135" s="227"/>
      <c r="G135" s="245"/>
      <c r="H135" s="244"/>
      <c r="I135" s="227"/>
    </row>
    <row r="136" spans="1:9">
      <c r="A136" s="242" t="s">
        <v>610</v>
      </c>
      <c r="B136" s="243"/>
      <c r="C136" s="243"/>
      <c r="D136" s="243"/>
      <c r="E136" s="243"/>
      <c r="F136" s="243"/>
      <c r="G136" s="243"/>
      <c r="H136" s="243"/>
      <c r="I136" s="243"/>
    </row>
    <row r="137" spans="1:9">
      <c r="A137" s="244" t="s">
        <v>183</v>
      </c>
      <c r="B137" s="227"/>
      <c r="C137" s="244" t="s">
        <v>184</v>
      </c>
      <c r="D137" s="227"/>
      <c r="E137" s="244" t="s">
        <v>185</v>
      </c>
      <c r="F137" s="227"/>
      <c r="G137" s="245" t="s">
        <v>186</v>
      </c>
      <c r="H137" s="244" t="s">
        <v>187</v>
      </c>
      <c r="I137" s="227"/>
    </row>
    <row r="138" spans="1:9">
      <c r="A138" s="246">
        <v>1</v>
      </c>
      <c r="B138" s="227"/>
      <c r="C138" s="246" t="s">
        <v>611</v>
      </c>
      <c r="D138" s="227"/>
      <c r="E138" s="247">
        <v>1119.55</v>
      </c>
      <c r="F138" s="227"/>
      <c r="G138" s="248" t="s">
        <v>612</v>
      </c>
      <c r="H138" s="246" t="s">
        <v>613</v>
      </c>
      <c r="I138" s="227"/>
    </row>
    <row r="139" spans="1:9">
      <c r="A139" s="246">
        <v>2</v>
      </c>
      <c r="B139" s="227"/>
      <c r="C139" s="246" t="s">
        <v>614</v>
      </c>
      <c r="D139" s="227"/>
      <c r="E139" s="247">
        <v>1208.3</v>
      </c>
      <c r="F139" s="227"/>
      <c r="G139" s="248" t="s">
        <v>234</v>
      </c>
      <c r="H139" s="246" t="s">
        <v>613</v>
      </c>
      <c r="I139" s="227"/>
    </row>
    <row r="140" spans="1:9">
      <c r="A140" s="246">
        <v>3</v>
      </c>
      <c r="B140" s="227"/>
      <c r="C140" s="246" t="s">
        <v>615</v>
      </c>
      <c r="D140" s="227"/>
      <c r="E140" s="247">
        <v>988.04</v>
      </c>
      <c r="F140" s="227"/>
      <c r="G140" s="248" t="s">
        <v>417</v>
      </c>
      <c r="H140" s="246" t="s">
        <v>613</v>
      </c>
      <c r="I140" s="227"/>
    </row>
    <row r="141" spans="1:9">
      <c r="A141" s="244"/>
      <c r="B141" s="227"/>
      <c r="C141" s="244"/>
      <c r="D141" s="227"/>
      <c r="E141" s="249">
        <v>3315.89</v>
      </c>
      <c r="F141" s="227"/>
      <c r="G141" s="245"/>
      <c r="H141" s="244"/>
      <c r="I141" s="227"/>
    </row>
    <row r="142" spans="1:9">
      <c r="A142" s="242" t="s">
        <v>616</v>
      </c>
      <c r="B142" s="243"/>
      <c r="C142" s="243"/>
      <c r="D142" s="243"/>
      <c r="E142" s="243"/>
      <c r="F142" s="243"/>
      <c r="G142" s="243"/>
      <c r="H142" s="243"/>
      <c r="I142" s="243"/>
    </row>
    <row r="143" spans="1:9">
      <c r="A143" s="244" t="s">
        <v>183</v>
      </c>
      <c r="B143" s="227"/>
      <c r="C143" s="244" t="s">
        <v>184</v>
      </c>
      <c r="D143" s="227"/>
      <c r="E143" s="244" t="s">
        <v>185</v>
      </c>
      <c r="F143" s="227"/>
      <c r="G143" s="245" t="s">
        <v>186</v>
      </c>
      <c r="H143" s="244" t="s">
        <v>187</v>
      </c>
      <c r="I143" s="227"/>
    </row>
    <row r="144" spans="1:9">
      <c r="A144" s="246">
        <v>1</v>
      </c>
      <c r="B144" s="227"/>
      <c r="C144" s="246" t="s">
        <v>617</v>
      </c>
      <c r="D144" s="227"/>
      <c r="E144" s="247">
        <v>306.95</v>
      </c>
      <c r="F144" s="227"/>
      <c r="G144" s="248" t="s">
        <v>606</v>
      </c>
      <c r="H144" s="246" t="s">
        <v>618</v>
      </c>
      <c r="I144" s="227"/>
    </row>
    <row r="145" spans="1:9">
      <c r="A145" s="246">
        <v>2</v>
      </c>
      <c r="B145" s="227"/>
      <c r="C145" s="246" t="s">
        <v>619</v>
      </c>
      <c r="D145" s="227"/>
      <c r="E145" s="247">
        <v>408.2</v>
      </c>
      <c r="F145" s="227"/>
      <c r="G145" s="248" t="s">
        <v>412</v>
      </c>
      <c r="H145" s="246" t="s">
        <v>618</v>
      </c>
      <c r="I145" s="227"/>
    </row>
    <row r="146" spans="1:9">
      <c r="A146" s="246">
        <v>3</v>
      </c>
      <c r="B146" s="227"/>
      <c r="C146" s="246" t="s">
        <v>620</v>
      </c>
      <c r="D146" s="227"/>
      <c r="E146" s="247">
        <v>326.56</v>
      </c>
      <c r="F146" s="227"/>
      <c r="G146" s="248" t="s">
        <v>257</v>
      </c>
      <c r="H146" s="246" t="s">
        <v>618</v>
      </c>
      <c r="I146" s="227"/>
    </row>
    <row r="147" spans="1:9">
      <c r="A147" s="244"/>
      <c r="B147" s="227"/>
      <c r="C147" s="244"/>
      <c r="D147" s="227"/>
      <c r="E147" s="249">
        <v>1041.71</v>
      </c>
      <c r="F147" s="227"/>
      <c r="G147" s="245"/>
      <c r="H147" s="244"/>
      <c r="I147" s="227"/>
    </row>
    <row r="148" spans="1:9">
      <c r="A148" s="242" t="s">
        <v>621</v>
      </c>
      <c r="B148" s="243"/>
      <c r="C148" s="243"/>
      <c r="D148" s="243"/>
      <c r="E148" s="243"/>
      <c r="F148" s="243"/>
      <c r="G148" s="243"/>
      <c r="H148" s="243"/>
      <c r="I148" s="243"/>
    </row>
    <row r="149" spans="1:9">
      <c r="A149" s="244" t="s">
        <v>183</v>
      </c>
      <c r="B149" s="227"/>
      <c r="C149" s="244" t="s">
        <v>184</v>
      </c>
      <c r="D149" s="227"/>
      <c r="E149" s="244" t="s">
        <v>185</v>
      </c>
      <c r="F149" s="227"/>
      <c r="G149" s="245" t="s">
        <v>186</v>
      </c>
      <c r="H149" s="244" t="s">
        <v>187</v>
      </c>
      <c r="I149" s="227"/>
    </row>
    <row r="150" spans="1:9">
      <c r="A150" s="246">
        <v>1</v>
      </c>
      <c r="B150" s="227"/>
      <c r="C150" s="246" t="s">
        <v>622</v>
      </c>
      <c r="D150" s="227"/>
      <c r="E150" s="247">
        <v>6101.07</v>
      </c>
      <c r="F150" s="227"/>
      <c r="G150" s="248" t="s">
        <v>606</v>
      </c>
      <c r="H150" s="246" t="s">
        <v>623</v>
      </c>
      <c r="I150" s="227"/>
    </row>
    <row r="151" spans="1:9">
      <c r="A151" s="246">
        <v>2</v>
      </c>
      <c r="B151" s="227"/>
      <c r="C151" s="246" t="s">
        <v>624</v>
      </c>
      <c r="D151" s="227"/>
      <c r="E151" s="247">
        <v>8955.1200000000008</v>
      </c>
      <c r="F151" s="227"/>
      <c r="G151" s="248" t="s">
        <v>369</v>
      </c>
      <c r="H151" s="246" t="s">
        <v>623</v>
      </c>
      <c r="I151" s="227"/>
    </row>
    <row r="152" spans="1:9">
      <c r="A152" s="246">
        <v>3</v>
      </c>
      <c r="B152" s="227"/>
      <c r="C152" s="246" t="s">
        <v>625</v>
      </c>
      <c r="D152" s="227"/>
      <c r="E152" s="247">
        <v>7574.29</v>
      </c>
      <c r="F152" s="227"/>
      <c r="G152" s="248" t="s">
        <v>271</v>
      </c>
      <c r="H152" s="246" t="s">
        <v>623</v>
      </c>
      <c r="I152" s="227"/>
    </row>
    <row r="153" spans="1:9">
      <c r="A153" s="244"/>
      <c r="B153" s="227"/>
      <c r="C153" s="244"/>
      <c r="D153" s="227"/>
      <c r="E153" s="249">
        <v>22630.48</v>
      </c>
      <c r="F153" s="227"/>
      <c r="G153" s="245"/>
      <c r="H153" s="244"/>
      <c r="I153" s="227"/>
    </row>
    <row r="154" spans="1:9">
      <c r="A154" s="242" t="s">
        <v>626</v>
      </c>
      <c r="B154" s="243"/>
      <c r="C154" s="243"/>
      <c r="D154" s="243"/>
      <c r="E154" s="243"/>
      <c r="F154" s="243"/>
      <c r="G154" s="243"/>
      <c r="H154" s="243"/>
      <c r="I154" s="243"/>
    </row>
    <row r="155" spans="1:9">
      <c r="A155" s="244" t="s">
        <v>183</v>
      </c>
      <c r="B155" s="227"/>
      <c r="C155" s="244" t="s">
        <v>184</v>
      </c>
      <c r="D155" s="227"/>
      <c r="E155" s="244" t="s">
        <v>185</v>
      </c>
      <c r="F155" s="227"/>
      <c r="G155" s="245" t="s">
        <v>186</v>
      </c>
      <c r="H155" s="244" t="s">
        <v>187</v>
      </c>
      <c r="I155" s="227"/>
    </row>
    <row r="156" spans="1:9" ht="25.5" customHeight="1">
      <c r="A156" s="246">
        <v>1</v>
      </c>
      <c r="B156" s="227"/>
      <c r="C156" s="246" t="s">
        <v>627</v>
      </c>
      <c r="D156" s="227"/>
      <c r="E156" s="247">
        <v>2762.74</v>
      </c>
      <c r="F156" s="227"/>
      <c r="G156" s="248" t="s">
        <v>338</v>
      </c>
      <c r="H156" s="246" t="s">
        <v>628</v>
      </c>
      <c r="I156" s="227"/>
    </row>
    <row r="157" spans="1:9" ht="25.5" customHeight="1">
      <c r="A157" s="246">
        <v>2</v>
      </c>
      <c r="B157" s="227"/>
      <c r="C157" s="246" t="s">
        <v>629</v>
      </c>
      <c r="D157" s="227"/>
      <c r="E157" s="247">
        <v>6.38</v>
      </c>
      <c r="F157" s="227"/>
      <c r="G157" s="248" t="s">
        <v>338</v>
      </c>
      <c r="H157" s="246" t="s">
        <v>628</v>
      </c>
      <c r="I157" s="227"/>
    </row>
    <row r="158" spans="1:9" ht="25.5" customHeight="1">
      <c r="A158" s="246">
        <v>3</v>
      </c>
      <c r="B158" s="227"/>
      <c r="C158" s="246" t="s">
        <v>629</v>
      </c>
      <c r="D158" s="227"/>
      <c r="E158" s="247">
        <v>20.79</v>
      </c>
      <c r="F158" s="227"/>
      <c r="G158" s="248" t="s">
        <v>338</v>
      </c>
      <c r="H158" s="246" t="s">
        <v>628</v>
      </c>
      <c r="I158" s="227"/>
    </row>
    <row r="159" spans="1:9" ht="25.5" customHeight="1">
      <c r="A159" s="246">
        <v>4</v>
      </c>
      <c r="B159" s="227"/>
      <c r="C159" s="246" t="s">
        <v>630</v>
      </c>
      <c r="D159" s="227"/>
      <c r="E159" s="247">
        <v>2443.92</v>
      </c>
      <c r="F159" s="227"/>
      <c r="G159" s="248" t="s">
        <v>193</v>
      </c>
      <c r="H159" s="246" t="s">
        <v>628</v>
      </c>
      <c r="I159" s="227"/>
    </row>
    <row r="160" spans="1:9" ht="25.5" customHeight="1">
      <c r="A160" s="246">
        <v>5</v>
      </c>
      <c r="B160" s="227"/>
      <c r="C160" s="246" t="s">
        <v>631</v>
      </c>
      <c r="D160" s="227"/>
      <c r="E160" s="247">
        <v>2805.38</v>
      </c>
      <c r="F160" s="227"/>
      <c r="G160" s="248" t="s">
        <v>193</v>
      </c>
      <c r="H160" s="246" t="s">
        <v>628</v>
      </c>
      <c r="I160" s="227"/>
    </row>
    <row r="161" spans="1:9" ht="25.5" customHeight="1">
      <c r="A161" s="246">
        <v>6</v>
      </c>
      <c r="B161" s="227"/>
      <c r="C161" s="246" t="s">
        <v>630</v>
      </c>
      <c r="D161" s="227"/>
      <c r="E161" s="247">
        <v>6.38</v>
      </c>
      <c r="F161" s="227"/>
      <c r="G161" s="248" t="s">
        <v>193</v>
      </c>
      <c r="H161" s="246" t="s">
        <v>628</v>
      </c>
      <c r="I161" s="227"/>
    </row>
    <row r="162" spans="1:9" ht="25.5" customHeight="1">
      <c r="A162" s="246">
        <v>7</v>
      </c>
      <c r="B162" s="227"/>
      <c r="C162" s="246" t="s">
        <v>631</v>
      </c>
      <c r="D162" s="227"/>
      <c r="E162" s="247">
        <v>6.38</v>
      </c>
      <c r="F162" s="227"/>
      <c r="G162" s="248" t="s">
        <v>193</v>
      </c>
      <c r="H162" s="246" t="s">
        <v>628</v>
      </c>
      <c r="I162" s="227"/>
    </row>
    <row r="163" spans="1:9" ht="25.5" customHeight="1">
      <c r="A163" s="246">
        <v>8</v>
      </c>
      <c r="B163" s="227"/>
      <c r="C163" s="246" t="s">
        <v>630</v>
      </c>
      <c r="D163" s="227"/>
      <c r="E163" s="247">
        <v>21.16</v>
      </c>
      <c r="F163" s="227"/>
      <c r="G163" s="248" t="s">
        <v>193</v>
      </c>
      <c r="H163" s="246" t="s">
        <v>628</v>
      </c>
      <c r="I163" s="227"/>
    </row>
    <row r="164" spans="1:9" ht="25.5" customHeight="1">
      <c r="A164" s="246">
        <v>9</v>
      </c>
      <c r="B164" s="227"/>
      <c r="C164" s="246" t="s">
        <v>631</v>
      </c>
      <c r="D164" s="227"/>
      <c r="E164" s="247">
        <v>21.84</v>
      </c>
      <c r="F164" s="227"/>
      <c r="G164" s="248" t="s">
        <v>193</v>
      </c>
      <c r="H164" s="246" t="s">
        <v>628</v>
      </c>
      <c r="I164" s="227"/>
    </row>
    <row r="165" spans="1:9">
      <c r="A165" s="244"/>
      <c r="B165" s="227"/>
      <c r="C165" s="244"/>
      <c r="D165" s="227"/>
      <c r="E165" s="249">
        <v>8094.97</v>
      </c>
      <c r="F165" s="227"/>
      <c r="G165" s="245"/>
      <c r="H165" s="244"/>
      <c r="I165" s="227"/>
    </row>
    <row r="166" spans="1:9">
      <c r="A166" s="242" t="s">
        <v>632</v>
      </c>
      <c r="B166" s="243"/>
      <c r="C166" s="243"/>
      <c r="D166" s="243"/>
      <c r="E166" s="243"/>
      <c r="F166" s="243"/>
      <c r="G166" s="243"/>
      <c r="H166" s="243"/>
      <c r="I166" s="243"/>
    </row>
    <row r="167" spans="1:9">
      <c r="A167" s="244" t="s">
        <v>183</v>
      </c>
      <c r="B167" s="227"/>
      <c r="C167" s="244" t="s">
        <v>184</v>
      </c>
      <c r="D167" s="227"/>
      <c r="E167" s="244" t="s">
        <v>185</v>
      </c>
      <c r="F167" s="227"/>
      <c r="G167" s="245" t="s">
        <v>186</v>
      </c>
      <c r="H167" s="244" t="s">
        <v>187</v>
      </c>
      <c r="I167" s="227"/>
    </row>
    <row r="168" spans="1:9" ht="25.5" customHeight="1">
      <c r="A168" s="246">
        <v>1</v>
      </c>
      <c r="B168" s="227"/>
      <c r="C168" s="246" t="s">
        <v>633</v>
      </c>
      <c r="D168" s="227"/>
      <c r="E168" s="247">
        <v>305.17</v>
      </c>
      <c r="F168" s="227"/>
      <c r="G168" s="248" t="s">
        <v>411</v>
      </c>
      <c r="H168" s="246" t="s">
        <v>634</v>
      </c>
      <c r="I168" s="227"/>
    </row>
    <row r="169" spans="1:9" ht="25.5" customHeight="1">
      <c r="A169" s="246">
        <v>2</v>
      </c>
      <c r="B169" s="227"/>
      <c r="C169" s="246" t="s">
        <v>635</v>
      </c>
      <c r="D169" s="227"/>
      <c r="E169" s="247">
        <v>305.17</v>
      </c>
      <c r="F169" s="227"/>
      <c r="G169" s="248" t="s">
        <v>231</v>
      </c>
      <c r="H169" s="246" t="s">
        <v>634</v>
      </c>
      <c r="I169" s="227"/>
    </row>
    <row r="170" spans="1:9" ht="25.5" customHeight="1">
      <c r="A170" s="246">
        <v>3</v>
      </c>
      <c r="B170" s="227"/>
      <c r="C170" s="246" t="s">
        <v>636</v>
      </c>
      <c r="D170" s="227"/>
      <c r="E170" s="247">
        <v>305.17</v>
      </c>
      <c r="F170" s="227"/>
      <c r="G170" s="248" t="s">
        <v>221</v>
      </c>
      <c r="H170" s="246" t="s">
        <v>634</v>
      </c>
      <c r="I170" s="227"/>
    </row>
    <row r="171" spans="1:9">
      <c r="A171" s="244"/>
      <c r="B171" s="227"/>
      <c r="C171" s="244"/>
      <c r="D171" s="227"/>
      <c r="E171" s="249">
        <v>915.51</v>
      </c>
      <c r="F171" s="227"/>
      <c r="G171" s="245"/>
      <c r="H171" s="244"/>
      <c r="I171" s="227"/>
    </row>
    <row r="172" spans="1:9">
      <c r="A172" s="242" t="s">
        <v>637</v>
      </c>
      <c r="B172" s="243"/>
      <c r="C172" s="243"/>
      <c r="D172" s="243"/>
      <c r="E172" s="243"/>
      <c r="F172" s="243"/>
      <c r="G172" s="243"/>
      <c r="H172" s="243"/>
      <c r="I172" s="243"/>
    </row>
    <row r="173" spans="1:9">
      <c r="A173" s="244" t="s">
        <v>183</v>
      </c>
      <c r="B173" s="227"/>
      <c r="C173" s="244" t="s">
        <v>184</v>
      </c>
      <c r="D173" s="227"/>
      <c r="E173" s="244" t="s">
        <v>185</v>
      </c>
      <c r="F173" s="227"/>
      <c r="G173" s="245" t="s">
        <v>186</v>
      </c>
      <c r="H173" s="244" t="s">
        <v>187</v>
      </c>
      <c r="I173" s="227"/>
    </row>
    <row r="174" spans="1:9" ht="25.5" customHeight="1">
      <c r="A174" s="246">
        <v>1</v>
      </c>
      <c r="B174" s="227"/>
      <c r="C174" s="246" t="s">
        <v>335</v>
      </c>
      <c r="D174" s="227"/>
      <c r="E174" s="247">
        <v>5000</v>
      </c>
      <c r="F174" s="227"/>
      <c r="G174" s="248" t="s">
        <v>224</v>
      </c>
      <c r="H174" s="246" t="s">
        <v>336</v>
      </c>
      <c r="I174" s="227"/>
    </row>
    <row r="175" spans="1:9">
      <c r="A175" s="244"/>
      <c r="B175" s="227"/>
      <c r="C175" s="244"/>
      <c r="D175" s="227"/>
      <c r="E175" s="249">
        <v>5000</v>
      </c>
      <c r="F175" s="227"/>
      <c r="G175" s="245"/>
      <c r="H175" s="244"/>
      <c r="I175" s="227"/>
    </row>
    <row r="176" spans="1:9">
      <c r="A176" s="242" t="s">
        <v>638</v>
      </c>
      <c r="B176" s="243"/>
      <c r="C176" s="243"/>
      <c r="D176" s="243"/>
      <c r="E176" s="243"/>
      <c r="F176" s="243"/>
      <c r="G176" s="243"/>
      <c r="H176" s="243"/>
      <c r="I176" s="243"/>
    </row>
    <row r="177" spans="1:9">
      <c r="A177" s="244" t="s">
        <v>183</v>
      </c>
      <c r="B177" s="227"/>
      <c r="C177" s="244" t="s">
        <v>184</v>
      </c>
      <c r="D177" s="227"/>
      <c r="E177" s="244" t="s">
        <v>185</v>
      </c>
      <c r="F177" s="227"/>
      <c r="G177" s="245" t="s">
        <v>186</v>
      </c>
      <c r="H177" s="244" t="s">
        <v>187</v>
      </c>
      <c r="I177" s="227"/>
    </row>
    <row r="178" spans="1:9" ht="25.5" customHeight="1">
      <c r="A178" s="246">
        <v>1</v>
      </c>
      <c r="B178" s="227"/>
      <c r="C178" s="246" t="s">
        <v>639</v>
      </c>
      <c r="D178" s="227"/>
      <c r="E178" s="247">
        <v>1665</v>
      </c>
      <c r="F178" s="227"/>
      <c r="G178" s="248" t="s">
        <v>202</v>
      </c>
      <c r="H178" s="246" t="s">
        <v>640</v>
      </c>
      <c r="I178" s="227"/>
    </row>
    <row r="179" spans="1:9" ht="25.5" customHeight="1">
      <c r="A179" s="246">
        <v>2</v>
      </c>
      <c r="B179" s="227"/>
      <c r="C179" s="246" t="s">
        <v>641</v>
      </c>
      <c r="D179" s="227"/>
      <c r="E179" s="247">
        <v>3330</v>
      </c>
      <c r="F179" s="227"/>
      <c r="G179" s="248" t="s">
        <v>202</v>
      </c>
      <c r="H179" s="246" t="s">
        <v>640</v>
      </c>
      <c r="I179" s="227"/>
    </row>
    <row r="180" spans="1:9" ht="25.5" customHeight="1">
      <c r="A180" s="246">
        <v>3</v>
      </c>
      <c r="B180" s="227"/>
      <c r="C180" s="246" t="s">
        <v>642</v>
      </c>
      <c r="D180" s="227"/>
      <c r="E180" s="247">
        <v>5904</v>
      </c>
      <c r="F180" s="227"/>
      <c r="G180" s="248" t="s">
        <v>271</v>
      </c>
      <c r="H180" s="246" t="s">
        <v>643</v>
      </c>
      <c r="I180" s="227"/>
    </row>
    <row r="181" spans="1:9">
      <c r="A181" s="246">
        <v>4</v>
      </c>
      <c r="B181" s="227"/>
      <c r="C181" s="246" t="s">
        <v>644</v>
      </c>
      <c r="D181" s="227"/>
      <c r="E181" s="247">
        <v>1110</v>
      </c>
      <c r="F181" s="227"/>
      <c r="G181" s="248" t="s">
        <v>443</v>
      </c>
      <c r="H181" s="246" t="s">
        <v>645</v>
      </c>
      <c r="I181" s="227"/>
    </row>
    <row r="182" spans="1:9">
      <c r="A182" s="244"/>
      <c r="B182" s="227"/>
      <c r="C182" s="244"/>
      <c r="D182" s="227"/>
      <c r="E182" s="249">
        <v>12009</v>
      </c>
      <c r="F182" s="227"/>
      <c r="G182" s="245"/>
      <c r="H182" s="244"/>
      <c r="I182" s="227"/>
    </row>
    <row r="183" spans="1:9">
      <c r="A183" s="242" t="s">
        <v>646</v>
      </c>
      <c r="B183" s="243"/>
      <c r="C183" s="243"/>
      <c r="D183" s="243"/>
      <c r="E183" s="243"/>
      <c r="F183" s="243"/>
      <c r="G183" s="243"/>
      <c r="H183" s="243"/>
      <c r="I183" s="243"/>
    </row>
    <row r="184" spans="1:9">
      <c r="A184" s="244" t="s">
        <v>183</v>
      </c>
      <c r="B184" s="227"/>
      <c r="C184" s="244" t="s">
        <v>184</v>
      </c>
      <c r="D184" s="227"/>
      <c r="E184" s="244" t="s">
        <v>185</v>
      </c>
      <c r="F184" s="227"/>
      <c r="G184" s="245" t="s">
        <v>186</v>
      </c>
      <c r="H184" s="244" t="s">
        <v>187</v>
      </c>
      <c r="I184" s="227"/>
    </row>
    <row r="185" spans="1:9" ht="25.5" customHeight="1">
      <c r="A185" s="246">
        <v>1</v>
      </c>
      <c r="B185" s="227"/>
      <c r="C185" s="246" t="s">
        <v>647</v>
      </c>
      <c r="D185" s="227"/>
      <c r="E185" s="247">
        <v>854.47</v>
      </c>
      <c r="F185" s="227"/>
      <c r="G185" s="248" t="s">
        <v>417</v>
      </c>
      <c r="H185" s="246" t="s">
        <v>648</v>
      </c>
      <c r="I185" s="227"/>
    </row>
    <row r="186" spans="1:9" ht="25.5" customHeight="1">
      <c r="A186" s="246">
        <v>2</v>
      </c>
      <c r="B186" s="227"/>
      <c r="C186" s="246" t="s">
        <v>647</v>
      </c>
      <c r="D186" s="227"/>
      <c r="E186" s="247">
        <v>975.8</v>
      </c>
      <c r="F186" s="227"/>
      <c r="G186" s="248" t="s">
        <v>411</v>
      </c>
      <c r="H186" s="246" t="s">
        <v>649</v>
      </c>
      <c r="I186" s="227"/>
    </row>
    <row r="187" spans="1:9">
      <c r="A187" s="244"/>
      <c r="B187" s="227"/>
      <c r="C187" s="244"/>
      <c r="D187" s="227"/>
      <c r="E187" s="249">
        <v>1830.27</v>
      </c>
      <c r="F187" s="227"/>
      <c r="G187" s="245"/>
      <c r="H187" s="244"/>
      <c r="I187" s="227"/>
    </row>
    <row r="188" spans="1:9">
      <c r="A188" s="242" t="s">
        <v>650</v>
      </c>
      <c r="B188" s="243"/>
      <c r="C188" s="243"/>
      <c r="D188" s="243"/>
      <c r="E188" s="243"/>
      <c r="F188" s="243"/>
      <c r="G188" s="243"/>
      <c r="H188" s="243"/>
      <c r="I188" s="243"/>
    </row>
    <row r="189" spans="1:9">
      <c r="A189" s="244" t="s">
        <v>183</v>
      </c>
      <c r="B189" s="227"/>
      <c r="C189" s="244" t="s">
        <v>184</v>
      </c>
      <c r="D189" s="227"/>
      <c r="E189" s="244" t="s">
        <v>185</v>
      </c>
      <c r="F189" s="227"/>
      <c r="G189" s="245" t="s">
        <v>186</v>
      </c>
      <c r="H189" s="244" t="s">
        <v>187</v>
      </c>
      <c r="I189" s="227"/>
    </row>
    <row r="190" spans="1:9" ht="25.5" customHeight="1">
      <c r="A190" s="246">
        <v>1</v>
      </c>
      <c r="B190" s="227"/>
      <c r="C190" s="246" t="s">
        <v>651</v>
      </c>
      <c r="D190" s="227"/>
      <c r="E190" s="247">
        <v>244.14</v>
      </c>
      <c r="F190" s="227"/>
      <c r="G190" s="248" t="s">
        <v>411</v>
      </c>
      <c r="H190" s="246" t="s">
        <v>652</v>
      </c>
      <c r="I190" s="227"/>
    </row>
    <row r="191" spans="1:9" ht="25.5" customHeight="1">
      <c r="A191" s="246">
        <v>2</v>
      </c>
      <c r="B191" s="227"/>
      <c r="C191" s="246" t="s">
        <v>653</v>
      </c>
      <c r="D191" s="227"/>
      <c r="E191" s="247">
        <v>1201.1600000000001</v>
      </c>
      <c r="F191" s="227"/>
      <c r="G191" s="248" t="s">
        <v>654</v>
      </c>
      <c r="H191" s="246" t="s">
        <v>655</v>
      </c>
      <c r="I191" s="227"/>
    </row>
    <row r="192" spans="1:9" ht="25.5" customHeight="1">
      <c r="A192" s="246">
        <v>3</v>
      </c>
      <c r="B192" s="227"/>
      <c r="C192" s="246" t="s">
        <v>656</v>
      </c>
      <c r="D192" s="227"/>
      <c r="E192" s="247">
        <v>342.96</v>
      </c>
      <c r="F192" s="227"/>
      <c r="G192" s="248" t="s">
        <v>348</v>
      </c>
      <c r="H192" s="246" t="s">
        <v>657</v>
      </c>
      <c r="I192" s="227"/>
    </row>
    <row r="193" spans="1:9" ht="25.5" customHeight="1">
      <c r="A193" s="246">
        <v>4</v>
      </c>
      <c r="B193" s="227"/>
      <c r="C193" s="246" t="s">
        <v>656</v>
      </c>
      <c r="D193" s="227"/>
      <c r="E193" s="247">
        <v>609</v>
      </c>
      <c r="F193" s="227"/>
      <c r="G193" s="248" t="s">
        <v>348</v>
      </c>
      <c r="H193" s="246" t="s">
        <v>658</v>
      </c>
      <c r="I193" s="227"/>
    </row>
    <row r="194" spans="1:9">
      <c r="A194" s="246">
        <v>5</v>
      </c>
      <c r="B194" s="227"/>
      <c r="C194" s="246" t="s">
        <v>659</v>
      </c>
      <c r="D194" s="227"/>
      <c r="E194" s="247">
        <v>1373.28</v>
      </c>
      <c r="F194" s="227"/>
      <c r="G194" s="248" t="s">
        <v>369</v>
      </c>
      <c r="H194" s="246" t="s">
        <v>660</v>
      </c>
      <c r="I194" s="227"/>
    </row>
    <row r="195" spans="1:9" ht="25.5" customHeight="1">
      <c r="A195" s="246">
        <v>6</v>
      </c>
      <c r="B195" s="227"/>
      <c r="C195" s="246" t="s">
        <v>350</v>
      </c>
      <c r="D195" s="227"/>
      <c r="E195" s="247">
        <v>73.5</v>
      </c>
      <c r="F195" s="227"/>
      <c r="G195" s="248" t="s">
        <v>234</v>
      </c>
      <c r="H195" s="246" t="s">
        <v>351</v>
      </c>
      <c r="I195" s="227"/>
    </row>
    <row r="196" spans="1:9">
      <c r="A196" s="246">
        <v>7</v>
      </c>
      <c r="B196" s="227"/>
      <c r="C196" s="246" t="s">
        <v>661</v>
      </c>
      <c r="D196" s="227"/>
      <c r="E196" s="247">
        <v>53.18</v>
      </c>
      <c r="F196" s="227"/>
      <c r="G196" s="248" t="s">
        <v>356</v>
      </c>
      <c r="H196" s="246" t="s">
        <v>662</v>
      </c>
      <c r="I196" s="227"/>
    </row>
    <row r="197" spans="1:9" ht="25.5" customHeight="1">
      <c r="A197" s="246">
        <v>8</v>
      </c>
      <c r="B197" s="227"/>
      <c r="C197" s="246" t="s">
        <v>663</v>
      </c>
      <c r="D197" s="227"/>
      <c r="E197" s="247">
        <v>53.18</v>
      </c>
      <c r="F197" s="227"/>
      <c r="G197" s="248" t="s">
        <v>356</v>
      </c>
      <c r="H197" s="246" t="s">
        <v>662</v>
      </c>
      <c r="I197" s="227"/>
    </row>
    <row r="198" spans="1:9">
      <c r="A198" s="246">
        <v>9</v>
      </c>
      <c r="B198" s="227"/>
      <c r="C198" s="246" t="s">
        <v>664</v>
      </c>
      <c r="D198" s="227"/>
      <c r="E198" s="247">
        <v>58.47</v>
      </c>
      <c r="F198" s="227"/>
      <c r="G198" s="248" t="s">
        <v>412</v>
      </c>
      <c r="H198" s="246" t="s">
        <v>665</v>
      </c>
      <c r="I198" s="227"/>
    </row>
    <row r="199" spans="1:9" ht="25.5" customHeight="1">
      <c r="A199" s="246">
        <v>10</v>
      </c>
      <c r="B199" s="227"/>
      <c r="C199" s="246" t="s">
        <v>666</v>
      </c>
      <c r="D199" s="227"/>
      <c r="E199" s="247">
        <v>244.14</v>
      </c>
      <c r="F199" s="227"/>
      <c r="G199" s="248" t="s">
        <v>224</v>
      </c>
      <c r="H199" s="246" t="s">
        <v>652</v>
      </c>
      <c r="I199" s="227"/>
    </row>
    <row r="200" spans="1:9">
      <c r="A200" s="246">
        <v>11</v>
      </c>
      <c r="B200" s="227"/>
      <c r="C200" s="246" t="s">
        <v>667</v>
      </c>
      <c r="D200" s="227"/>
      <c r="E200" s="247">
        <v>280</v>
      </c>
      <c r="F200" s="227"/>
      <c r="G200" s="248" t="s">
        <v>234</v>
      </c>
      <c r="H200" s="246" t="s">
        <v>668</v>
      </c>
      <c r="I200" s="227"/>
    </row>
    <row r="201" spans="1:9" ht="25.5" customHeight="1">
      <c r="A201" s="246">
        <v>12</v>
      </c>
      <c r="B201" s="227"/>
      <c r="C201" s="246" t="s">
        <v>669</v>
      </c>
      <c r="D201" s="227"/>
      <c r="E201" s="247">
        <v>60</v>
      </c>
      <c r="F201" s="227"/>
      <c r="G201" s="248" t="s">
        <v>234</v>
      </c>
      <c r="H201" s="246" t="s">
        <v>670</v>
      </c>
      <c r="I201" s="227"/>
    </row>
    <row r="202" spans="1:9" ht="25.5" customHeight="1">
      <c r="A202" s="246">
        <v>13</v>
      </c>
      <c r="B202" s="227"/>
      <c r="C202" s="246" t="s">
        <v>671</v>
      </c>
      <c r="D202" s="227"/>
      <c r="E202" s="247">
        <v>630.38</v>
      </c>
      <c r="F202" s="227"/>
      <c r="G202" s="248" t="s">
        <v>202</v>
      </c>
      <c r="H202" s="246" t="s">
        <v>658</v>
      </c>
      <c r="I202" s="227"/>
    </row>
    <row r="203" spans="1:9" ht="25.5" customHeight="1">
      <c r="A203" s="246">
        <v>14</v>
      </c>
      <c r="B203" s="227"/>
      <c r="C203" s="246" t="s">
        <v>347</v>
      </c>
      <c r="D203" s="227"/>
      <c r="E203" s="247">
        <v>171.97</v>
      </c>
      <c r="F203" s="227"/>
      <c r="G203" s="248" t="s">
        <v>417</v>
      </c>
      <c r="H203" s="246" t="s">
        <v>672</v>
      </c>
      <c r="I203" s="227"/>
    </row>
    <row r="204" spans="1:9">
      <c r="A204" s="246">
        <v>15</v>
      </c>
      <c r="B204" s="227"/>
      <c r="C204" s="246" t="s">
        <v>661</v>
      </c>
      <c r="D204" s="227"/>
      <c r="E204" s="247">
        <v>35.57</v>
      </c>
      <c r="F204" s="227"/>
      <c r="G204" s="248" t="s">
        <v>271</v>
      </c>
      <c r="H204" s="246" t="s">
        <v>662</v>
      </c>
      <c r="I204" s="227"/>
    </row>
    <row r="205" spans="1:9" ht="25.5" customHeight="1">
      <c r="A205" s="246">
        <v>16</v>
      </c>
      <c r="B205" s="227"/>
      <c r="C205" s="246" t="s">
        <v>663</v>
      </c>
      <c r="D205" s="227"/>
      <c r="E205" s="247">
        <v>35.57</v>
      </c>
      <c r="F205" s="227"/>
      <c r="G205" s="248" t="s">
        <v>271</v>
      </c>
      <c r="H205" s="246" t="s">
        <v>662</v>
      </c>
      <c r="I205" s="227"/>
    </row>
    <row r="206" spans="1:9">
      <c r="A206" s="246">
        <v>17</v>
      </c>
      <c r="B206" s="227"/>
      <c r="C206" s="246" t="s">
        <v>673</v>
      </c>
      <c r="D206" s="227"/>
      <c r="E206" s="247">
        <v>45.38</v>
      </c>
      <c r="F206" s="227"/>
      <c r="G206" s="248" t="s">
        <v>271</v>
      </c>
      <c r="H206" s="246" t="s">
        <v>665</v>
      </c>
      <c r="I206" s="227"/>
    </row>
    <row r="207" spans="1:9" ht="25.5" customHeight="1">
      <c r="A207" s="246">
        <v>18</v>
      </c>
      <c r="B207" s="227"/>
      <c r="C207" s="246" t="s">
        <v>674</v>
      </c>
      <c r="D207" s="227"/>
      <c r="E207" s="247">
        <v>488.28</v>
      </c>
      <c r="F207" s="227"/>
      <c r="G207" s="248" t="s">
        <v>417</v>
      </c>
      <c r="H207" s="246" t="s">
        <v>652</v>
      </c>
      <c r="I207" s="227"/>
    </row>
    <row r="208" spans="1:9" ht="25.5" customHeight="1">
      <c r="A208" s="246">
        <v>19</v>
      </c>
      <c r="B208" s="227"/>
      <c r="C208" s="246" t="s">
        <v>675</v>
      </c>
      <c r="D208" s="227"/>
      <c r="E208" s="247">
        <v>638.92999999999995</v>
      </c>
      <c r="F208" s="227"/>
      <c r="G208" s="248" t="s">
        <v>193</v>
      </c>
      <c r="H208" s="246" t="s">
        <v>658</v>
      </c>
      <c r="I208" s="227"/>
    </row>
    <row r="209" spans="1:9">
      <c r="A209" s="244"/>
      <c r="B209" s="227"/>
      <c r="C209" s="244"/>
      <c r="D209" s="227"/>
      <c r="E209" s="249">
        <v>6639.0899999999992</v>
      </c>
      <c r="F209" s="227"/>
      <c r="G209" s="245"/>
      <c r="H209" s="244"/>
      <c r="I209" s="227"/>
    </row>
    <row r="210" spans="1:9">
      <c r="A210" s="242" t="s">
        <v>676</v>
      </c>
      <c r="B210" s="243"/>
      <c r="C210" s="243"/>
      <c r="D210" s="243"/>
      <c r="E210" s="243"/>
      <c r="F210" s="243"/>
      <c r="G210" s="243"/>
      <c r="H210" s="243"/>
      <c r="I210" s="243"/>
    </row>
    <row r="211" spans="1:9">
      <c r="A211" s="244" t="s">
        <v>183</v>
      </c>
      <c r="B211" s="227"/>
      <c r="C211" s="244" t="s">
        <v>184</v>
      </c>
      <c r="D211" s="227"/>
      <c r="E211" s="244" t="s">
        <v>185</v>
      </c>
      <c r="F211" s="227"/>
      <c r="G211" s="245" t="s">
        <v>186</v>
      </c>
      <c r="H211" s="244" t="s">
        <v>187</v>
      </c>
      <c r="I211" s="227"/>
    </row>
    <row r="212" spans="1:9">
      <c r="A212" s="246">
        <v>1</v>
      </c>
      <c r="B212" s="227"/>
      <c r="C212" s="246" t="s">
        <v>677</v>
      </c>
      <c r="D212" s="227"/>
      <c r="E212" s="247">
        <v>975.55</v>
      </c>
      <c r="F212" s="227"/>
      <c r="G212" s="248" t="s">
        <v>348</v>
      </c>
      <c r="H212" s="246" t="s">
        <v>678</v>
      </c>
      <c r="I212" s="227"/>
    </row>
    <row r="213" spans="1:9">
      <c r="A213" s="246">
        <v>2</v>
      </c>
      <c r="B213" s="227"/>
      <c r="C213" s="246" t="s">
        <v>679</v>
      </c>
      <c r="D213" s="227"/>
      <c r="E213" s="247">
        <v>1919.5</v>
      </c>
      <c r="F213" s="227"/>
      <c r="G213" s="248" t="s">
        <v>348</v>
      </c>
      <c r="H213" s="246" t="s">
        <v>680</v>
      </c>
      <c r="I213" s="227"/>
    </row>
    <row r="214" spans="1:9">
      <c r="A214" s="246">
        <v>3</v>
      </c>
      <c r="B214" s="227"/>
      <c r="C214" s="246" t="s">
        <v>681</v>
      </c>
      <c r="D214" s="227"/>
      <c r="E214" s="247">
        <v>750</v>
      </c>
      <c r="F214" s="227"/>
      <c r="G214" s="248" t="s">
        <v>205</v>
      </c>
      <c r="H214" s="246" t="s">
        <v>682</v>
      </c>
      <c r="I214" s="227"/>
    </row>
    <row r="215" spans="1:9">
      <c r="A215" s="246">
        <v>4</v>
      </c>
      <c r="B215" s="227"/>
      <c r="C215" s="246" t="s">
        <v>683</v>
      </c>
      <c r="D215" s="227"/>
      <c r="E215" s="247">
        <v>470</v>
      </c>
      <c r="F215" s="227"/>
      <c r="G215" s="248" t="s">
        <v>224</v>
      </c>
      <c r="H215" s="246" t="s">
        <v>684</v>
      </c>
      <c r="I215" s="227"/>
    </row>
    <row r="216" spans="1:9">
      <c r="A216" s="246">
        <v>5</v>
      </c>
      <c r="B216" s="227"/>
      <c r="C216" s="246" t="s">
        <v>685</v>
      </c>
      <c r="D216" s="227"/>
      <c r="E216" s="247">
        <v>40.18</v>
      </c>
      <c r="F216" s="227"/>
      <c r="G216" s="248" t="s">
        <v>205</v>
      </c>
      <c r="H216" s="246" t="s">
        <v>660</v>
      </c>
      <c r="I216" s="227"/>
    </row>
    <row r="217" spans="1:9">
      <c r="A217" s="246">
        <v>6</v>
      </c>
      <c r="B217" s="227"/>
      <c r="C217" s="246" t="s">
        <v>686</v>
      </c>
      <c r="D217" s="227"/>
      <c r="E217" s="247">
        <v>562.5</v>
      </c>
      <c r="F217" s="227"/>
      <c r="G217" s="248" t="s">
        <v>196</v>
      </c>
      <c r="H217" s="246" t="s">
        <v>687</v>
      </c>
      <c r="I217" s="227"/>
    </row>
    <row r="218" spans="1:9">
      <c r="A218" s="246">
        <v>7</v>
      </c>
      <c r="B218" s="227"/>
      <c r="C218" s="246" t="s">
        <v>688</v>
      </c>
      <c r="D218" s="227"/>
      <c r="E218" s="247">
        <v>19.829999999999998</v>
      </c>
      <c r="F218" s="227"/>
      <c r="G218" s="248" t="s">
        <v>215</v>
      </c>
      <c r="H218" s="246" t="s">
        <v>689</v>
      </c>
      <c r="I218" s="227"/>
    </row>
    <row r="219" spans="1:9" ht="25.5" customHeight="1">
      <c r="A219" s="246">
        <v>8</v>
      </c>
      <c r="B219" s="227"/>
      <c r="C219" s="246" t="s">
        <v>690</v>
      </c>
      <c r="D219" s="227"/>
      <c r="E219" s="247">
        <v>433.01</v>
      </c>
      <c r="F219" s="227"/>
      <c r="G219" s="248" t="s">
        <v>290</v>
      </c>
      <c r="H219" s="246" t="s">
        <v>691</v>
      </c>
      <c r="I219" s="227"/>
    </row>
    <row r="220" spans="1:9">
      <c r="A220" s="246">
        <v>9</v>
      </c>
      <c r="B220" s="227"/>
      <c r="C220" s="246" t="s">
        <v>688</v>
      </c>
      <c r="D220" s="227"/>
      <c r="E220" s="247">
        <v>29.79</v>
      </c>
      <c r="F220" s="227"/>
      <c r="G220" s="248" t="s">
        <v>215</v>
      </c>
      <c r="H220" s="246" t="s">
        <v>689</v>
      </c>
      <c r="I220" s="227"/>
    </row>
    <row r="221" spans="1:9">
      <c r="A221" s="246">
        <v>10</v>
      </c>
      <c r="B221" s="227"/>
      <c r="C221" s="246" t="s">
        <v>692</v>
      </c>
      <c r="D221" s="227"/>
      <c r="E221" s="247">
        <v>29.5</v>
      </c>
      <c r="F221" s="227"/>
      <c r="G221" s="248" t="s">
        <v>693</v>
      </c>
      <c r="H221" s="246" t="s">
        <v>694</v>
      </c>
      <c r="I221" s="227"/>
    </row>
    <row r="222" spans="1:9">
      <c r="A222" s="244"/>
      <c r="B222" s="227"/>
      <c r="C222" s="244"/>
      <c r="D222" s="227"/>
      <c r="E222" s="249">
        <v>5229.8600000000006</v>
      </c>
      <c r="F222" s="227"/>
      <c r="G222" s="245"/>
      <c r="H222" s="244"/>
      <c r="I222" s="227"/>
    </row>
    <row r="223" spans="1:9">
      <c r="A223" s="242" t="s">
        <v>695</v>
      </c>
      <c r="B223" s="243"/>
      <c r="C223" s="243"/>
      <c r="D223" s="243"/>
      <c r="E223" s="243"/>
      <c r="F223" s="243"/>
      <c r="G223" s="243"/>
      <c r="H223" s="243"/>
      <c r="I223" s="243"/>
    </row>
    <row r="224" spans="1:9">
      <c r="A224" s="244" t="s">
        <v>183</v>
      </c>
      <c r="B224" s="227"/>
      <c r="C224" s="244" t="s">
        <v>184</v>
      </c>
      <c r="D224" s="227"/>
      <c r="E224" s="244" t="s">
        <v>185</v>
      </c>
      <c r="F224" s="227"/>
      <c r="G224" s="245" t="s">
        <v>186</v>
      </c>
      <c r="H224" s="244" t="s">
        <v>187</v>
      </c>
      <c r="I224" s="227"/>
    </row>
    <row r="225" spans="1:9">
      <c r="A225" s="246">
        <v>1</v>
      </c>
      <c r="B225" s="227"/>
      <c r="C225" s="246" t="s">
        <v>696</v>
      </c>
      <c r="D225" s="227"/>
      <c r="E225" s="247">
        <v>168.7</v>
      </c>
      <c r="F225" s="227"/>
      <c r="G225" s="248" t="s">
        <v>353</v>
      </c>
      <c r="H225" s="246" t="s">
        <v>697</v>
      </c>
      <c r="I225" s="227"/>
    </row>
    <row r="226" spans="1:9">
      <c r="A226" s="246">
        <v>2</v>
      </c>
      <c r="B226" s="227"/>
      <c r="C226" s="246" t="s">
        <v>698</v>
      </c>
      <c r="D226" s="227"/>
      <c r="E226" s="247">
        <v>3335.96</v>
      </c>
      <c r="F226" s="227"/>
      <c r="G226" s="248" t="s">
        <v>411</v>
      </c>
      <c r="H226" s="246" t="s">
        <v>697</v>
      </c>
      <c r="I226" s="227"/>
    </row>
    <row r="227" spans="1:9">
      <c r="A227" s="246">
        <v>3</v>
      </c>
      <c r="B227" s="227"/>
      <c r="C227" s="246" t="s">
        <v>699</v>
      </c>
      <c r="D227" s="227"/>
      <c r="E227" s="247">
        <v>154.80000000000001</v>
      </c>
      <c r="F227" s="227"/>
      <c r="G227" s="248" t="s">
        <v>193</v>
      </c>
      <c r="H227" s="246" t="s">
        <v>700</v>
      </c>
      <c r="I227" s="227"/>
    </row>
    <row r="228" spans="1:9">
      <c r="A228" s="246">
        <v>4</v>
      </c>
      <c r="B228" s="227"/>
      <c r="C228" s="246" t="s">
        <v>699</v>
      </c>
      <c r="D228" s="227"/>
      <c r="E228" s="247">
        <v>2372.9899999999998</v>
      </c>
      <c r="F228" s="227"/>
      <c r="G228" s="248" t="s">
        <v>193</v>
      </c>
      <c r="H228" s="246" t="s">
        <v>700</v>
      </c>
      <c r="I228" s="227"/>
    </row>
    <row r="229" spans="1:9">
      <c r="A229" s="244"/>
      <c r="B229" s="227"/>
      <c r="C229" s="244"/>
      <c r="D229" s="227"/>
      <c r="E229" s="249">
        <v>6032.45</v>
      </c>
      <c r="F229" s="227"/>
      <c r="G229" s="245"/>
      <c r="H229" s="244"/>
      <c r="I229" s="227"/>
    </row>
    <row r="230" spans="1:9">
      <c r="A230" s="242" t="s">
        <v>701</v>
      </c>
      <c r="B230" s="243"/>
      <c r="C230" s="243"/>
      <c r="D230" s="243"/>
      <c r="E230" s="243"/>
      <c r="F230" s="243"/>
      <c r="G230" s="243"/>
      <c r="H230" s="243"/>
      <c r="I230" s="243"/>
    </row>
    <row r="231" spans="1:9">
      <c r="A231" s="244" t="s">
        <v>183</v>
      </c>
      <c r="B231" s="227"/>
      <c r="C231" s="244" t="s">
        <v>184</v>
      </c>
      <c r="D231" s="227"/>
      <c r="E231" s="244" t="s">
        <v>185</v>
      </c>
      <c r="F231" s="227"/>
      <c r="G231" s="245" t="s">
        <v>186</v>
      </c>
      <c r="H231" s="244" t="s">
        <v>187</v>
      </c>
      <c r="I231" s="227"/>
    </row>
    <row r="232" spans="1:9" ht="25.5" customHeight="1">
      <c r="A232" s="246">
        <v>1</v>
      </c>
      <c r="B232" s="227"/>
      <c r="C232" s="246" t="s">
        <v>702</v>
      </c>
      <c r="D232" s="227"/>
      <c r="E232" s="247">
        <v>30</v>
      </c>
      <c r="F232" s="227"/>
      <c r="G232" s="248" t="s">
        <v>477</v>
      </c>
      <c r="H232" s="246" t="s">
        <v>343</v>
      </c>
      <c r="I232" s="227"/>
    </row>
    <row r="233" spans="1:9" ht="25.5" customHeight="1">
      <c r="A233" s="246">
        <v>2</v>
      </c>
      <c r="B233" s="227"/>
      <c r="C233" s="246" t="s">
        <v>703</v>
      </c>
      <c r="D233" s="227"/>
      <c r="E233" s="247">
        <v>30</v>
      </c>
      <c r="F233" s="227"/>
      <c r="G233" s="248" t="s">
        <v>477</v>
      </c>
      <c r="H233" s="246" t="s">
        <v>343</v>
      </c>
      <c r="I233" s="227"/>
    </row>
    <row r="234" spans="1:9" ht="25.5" customHeight="1">
      <c r="A234" s="246">
        <v>3</v>
      </c>
      <c r="B234" s="227"/>
      <c r="C234" s="246" t="s">
        <v>702</v>
      </c>
      <c r="D234" s="227"/>
      <c r="E234" s="247">
        <v>30</v>
      </c>
      <c r="F234" s="227"/>
      <c r="G234" s="248" t="s">
        <v>477</v>
      </c>
      <c r="H234" s="246" t="s">
        <v>343</v>
      </c>
      <c r="I234" s="227"/>
    </row>
    <row r="235" spans="1:9" ht="25.5" customHeight="1">
      <c r="A235" s="246">
        <v>4</v>
      </c>
      <c r="B235" s="227"/>
      <c r="C235" s="246" t="s">
        <v>702</v>
      </c>
      <c r="D235" s="227"/>
      <c r="E235" s="247">
        <v>30</v>
      </c>
      <c r="F235" s="227"/>
      <c r="G235" s="248" t="s">
        <v>477</v>
      </c>
      <c r="H235" s="246" t="s">
        <v>343</v>
      </c>
      <c r="I235" s="227"/>
    </row>
    <row r="236" spans="1:9" ht="25.5" customHeight="1">
      <c r="A236" s="246">
        <v>5</v>
      </c>
      <c r="B236" s="227"/>
      <c r="C236" s="246" t="s">
        <v>702</v>
      </c>
      <c r="D236" s="227"/>
      <c r="E236" s="247">
        <v>30</v>
      </c>
      <c r="F236" s="227"/>
      <c r="G236" s="248" t="s">
        <v>477</v>
      </c>
      <c r="H236" s="246" t="s">
        <v>343</v>
      </c>
      <c r="I236" s="227"/>
    </row>
    <row r="237" spans="1:9" ht="25.5" customHeight="1">
      <c r="A237" s="246">
        <v>6</v>
      </c>
      <c r="B237" s="227"/>
      <c r="C237" s="246" t="s">
        <v>704</v>
      </c>
      <c r="D237" s="227"/>
      <c r="E237" s="247">
        <v>30</v>
      </c>
      <c r="F237" s="227"/>
      <c r="G237" s="248" t="s">
        <v>477</v>
      </c>
      <c r="H237" s="246" t="s">
        <v>343</v>
      </c>
      <c r="I237" s="227"/>
    </row>
    <row r="238" spans="1:9">
      <c r="A238" s="246">
        <v>7</v>
      </c>
      <c r="B238" s="227"/>
      <c r="C238" s="246" t="s">
        <v>705</v>
      </c>
      <c r="D238" s="227"/>
      <c r="E238" s="247">
        <v>40</v>
      </c>
      <c r="F238" s="227"/>
      <c r="G238" s="248" t="s">
        <v>693</v>
      </c>
      <c r="H238" s="246" t="s">
        <v>343</v>
      </c>
      <c r="I238" s="227"/>
    </row>
    <row r="239" spans="1:9" ht="25.5" customHeight="1">
      <c r="A239" s="246">
        <v>8</v>
      </c>
      <c r="B239" s="227"/>
      <c r="C239" s="246" t="s">
        <v>706</v>
      </c>
      <c r="D239" s="227"/>
      <c r="E239" s="247">
        <v>25</v>
      </c>
      <c r="F239" s="227"/>
      <c r="G239" s="248" t="s">
        <v>693</v>
      </c>
      <c r="H239" s="246" t="s">
        <v>343</v>
      </c>
      <c r="I239" s="227"/>
    </row>
    <row r="240" spans="1:9" ht="25.5" customHeight="1">
      <c r="A240" s="246">
        <v>9</v>
      </c>
      <c r="B240" s="227"/>
      <c r="C240" s="246" t="s">
        <v>707</v>
      </c>
      <c r="D240" s="227"/>
      <c r="E240" s="247">
        <v>10</v>
      </c>
      <c r="F240" s="227"/>
      <c r="G240" s="248" t="s">
        <v>693</v>
      </c>
      <c r="H240" s="246" t="s">
        <v>343</v>
      </c>
      <c r="I240" s="227"/>
    </row>
    <row r="241" spans="1:9">
      <c r="A241" s="244"/>
      <c r="B241" s="227"/>
      <c r="C241" s="244"/>
      <c r="D241" s="227"/>
      <c r="E241" s="249">
        <v>255</v>
      </c>
      <c r="F241" s="227"/>
      <c r="G241" s="245"/>
      <c r="H241" s="244"/>
      <c r="I241" s="227"/>
    </row>
    <row r="242" spans="1:9">
      <c r="A242" s="242" t="s">
        <v>708</v>
      </c>
      <c r="B242" s="243"/>
      <c r="C242" s="243"/>
      <c r="D242" s="243"/>
      <c r="E242" s="243"/>
      <c r="F242" s="243"/>
      <c r="G242" s="243"/>
      <c r="H242" s="243"/>
      <c r="I242" s="243"/>
    </row>
    <row r="243" spans="1:9">
      <c r="A243" s="244" t="s">
        <v>183</v>
      </c>
      <c r="B243" s="227"/>
      <c r="C243" s="244" t="s">
        <v>184</v>
      </c>
      <c r="D243" s="227"/>
      <c r="E243" s="244" t="s">
        <v>185</v>
      </c>
      <c r="F243" s="227"/>
      <c r="G243" s="245" t="s">
        <v>186</v>
      </c>
      <c r="H243" s="244" t="s">
        <v>187</v>
      </c>
      <c r="I243" s="227"/>
    </row>
    <row r="244" spans="1:9">
      <c r="A244" s="246">
        <v>1</v>
      </c>
      <c r="B244" s="227"/>
      <c r="C244" s="246" t="s">
        <v>709</v>
      </c>
      <c r="D244" s="227"/>
      <c r="E244" s="247">
        <v>10</v>
      </c>
      <c r="F244" s="227"/>
      <c r="G244" s="248" t="s">
        <v>693</v>
      </c>
      <c r="H244" s="246" t="s">
        <v>710</v>
      </c>
      <c r="I244" s="227"/>
    </row>
    <row r="245" spans="1:9">
      <c r="A245" s="244"/>
      <c r="B245" s="227"/>
      <c r="C245" s="244"/>
      <c r="D245" s="227"/>
      <c r="E245" s="249">
        <v>10</v>
      </c>
      <c r="F245" s="227"/>
      <c r="G245" s="245"/>
      <c r="H245" s="244"/>
      <c r="I245" s="227"/>
    </row>
    <row r="246" spans="1:9">
      <c r="A246" s="242" t="s">
        <v>711</v>
      </c>
      <c r="B246" s="243"/>
      <c r="C246" s="243"/>
      <c r="D246" s="243"/>
      <c r="E246" s="243"/>
      <c r="F246" s="243"/>
      <c r="G246" s="243"/>
      <c r="H246" s="243"/>
      <c r="I246" s="243"/>
    </row>
    <row r="247" spans="1:9">
      <c r="A247" s="244" t="s">
        <v>183</v>
      </c>
      <c r="B247" s="227"/>
      <c r="C247" s="244" t="s">
        <v>184</v>
      </c>
      <c r="D247" s="227"/>
      <c r="E247" s="244" t="s">
        <v>185</v>
      </c>
      <c r="F247" s="227"/>
      <c r="G247" s="245" t="s">
        <v>186</v>
      </c>
      <c r="H247" s="244" t="s">
        <v>187</v>
      </c>
      <c r="I247" s="227"/>
    </row>
    <row r="248" spans="1:9" ht="25.5" customHeight="1">
      <c r="A248" s="246">
        <v>1</v>
      </c>
      <c r="B248" s="227"/>
      <c r="C248" s="246" t="s">
        <v>712</v>
      </c>
      <c r="D248" s="227"/>
      <c r="E248" s="247">
        <v>349.93</v>
      </c>
      <c r="F248" s="227"/>
      <c r="G248" s="248" t="s">
        <v>193</v>
      </c>
      <c r="H248" s="246" t="s">
        <v>713</v>
      </c>
      <c r="I248" s="227"/>
    </row>
    <row r="249" spans="1:9" ht="25.5" customHeight="1">
      <c r="A249" s="246">
        <v>2</v>
      </c>
      <c r="B249" s="227"/>
      <c r="C249" s="246" t="s">
        <v>712</v>
      </c>
      <c r="D249" s="227"/>
      <c r="E249" s="247">
        <v>308.22000000000003</v>
      </c>
      <c r="F249" s="227"/>
      <c r="G249" s="248" t="s">
        <v>193</v>
      </c>
      <c r="H249" s="246" t="s">
        <v>713</v>
      </c>
      <c r="I249" s="227"/>
    </row>
    <row r="250" spans="1:9" ht="25.5" customHeight="1">
      <c r="A250" s="246">
        <v>3</v>
      </c>
      <c r="B250" s="227"/>
      <c r="C250" s="246" t="s">
        <v>714</v>
      </c>
      <c r="D250" s="227"/>
      <c r="E250" s="247">
        <v>844.48</v>
      </c>
      <c r="F250" s="227"/>
      <c r="G250" s="248" t="s">
        <v>193</v>
      </c>
      <c r="H250" s="246" t="s">
        <v>715</v>
      </c>
      <c r="I250" s="227"/>
    </row>
    <row r="251" spans="1:9">
      <c r="A251" s="244"/>
      <c r="B251" s="227"/>
      <c r="C251" s="244"/>
      <c r="D251" s="227"/>
      <c r="E251" s="249">
        <v>1502.63</v>
      </c>
      <c r="F251" s="227"/>
      <c r="G251" s="245"/>
      <c r="H251" s="244"/>
      <c r="I251" s="227"/>
    </row>
    <row r="252" spans="1:9">
      <c r="A252" s="242" t="s">
        <v>716</v>
      </c>
      <c r="B252" s="243"/>
      <c r="C252" s="243"/>
      <c r="D252" s="243"/>
      <c r="E252" s="243"/>
      <c r="F252" s="243"/>
      <c r="G252" s="243"/>
      <c r="H252" s="243"/>
      <c r="I252" s="243"/>
    </row>
    <row r="253" spans="1:9">
      <c r="A253" s="244" t="s">
        <v>183</v>
      </c>
      <c r="B253" s="227"/>
      <c r="C253" s="244" t="s">
        <v>184</v>
      </c>
      <c r="D253" s="227"/>
      <c r="E253" s="244" t="s">
        <v>185</v>
      </c>
      <c r="F253" s="227"/>
      <c r="G253" s="245" t="s">
        <v>186</v>
      </c>
      <c r="H253" s="244" t="s">
        <v>187</v>
      </c>
      <c r="I253" s="227"/>
    </row>
    <row r="254" spans="1:9" ht="25.5" customHeight="1">
      <c r="A254" s="246">
        <v>1</v>
      </c>
      <c r="B254" s="227"/>
      <c r="C254" s="246" t="s">
        <v>717</v>
      </c>
      <c r="D254" s="227"/>
      <c r="E254" s="247">
        <v>14746.37</v>
      </c>
      <c r="F254" s="227"/>
      <c r="G254" s="248" t="s">
        <v>353</v>
      </c>
      <c r="H254" s="246" t="s">
        <v>718</v>
      </c>
      <c r="I254" s="227"/>
    </row>
    <row r="255" spans="1:9" ht="25.5" customHeight="1">
      <c r="A255" s="246">
        <v>2</v>
      </c>
      <c r="B255" s="227"/>
      <c r="C255" s="246" t="s">
        <v>719</v>
      </c>
      <c r="D255" s="227"/>
      <c r="E255" s="247">
        <v>14746.37</v>
      </c>
      <c r="F255" s="227"/>
      <c r="G255" s="248" t="s">
        <v>202</v>
      </c>
      <c r="H255" s="246" t="s">
        <v>718</v>
      </c>
      <c r="I255" s="227"/>
    </row>
    <row r="256" spans="1:9">
      <c r="A256" s="244"/>
      <c r="B256" s="227"/>
      <c r="C256" s="244"/>
      <c r="D256" s="227"/>
      <c r="E256" s="249">
        <v>29492.74</v>
      </c>
      <c r="F256" s="227"/>
      <c r="G256" s="245"/>
      <c r="H256" s="244"/>
      <c r="I256" s="227"/>
    </row>
    <row r="257" spans="1:9">
      <c r="A257" s="242" t="s">
        <v>720</v>
      </c>
      <c r="B257" s="243"/>
      <c r="C257" s="243"/>
      <c r="D257" s="243"/>
      <c r="E257" s="243"/>
      <c r="F257" s="243"/>
      <c r="G257" s="243"/>
      <c r="H257" s="243"/>
      <c r="I257" s="243"/>
    </row>
    <row r="258" spans="1:9">
      <c r="A258" s="244" t="s">
        <v>183</v>
      </c>
      <c r="B258" s="227"/>
      <c r="C258" s="244" t="s">
        <v>184</v>
      </c>
      <c r="D258" s="227"/>
      <c r="E258" s="244" t="s">
        <v>185</v>
      </c>
      <c r="F258" s="227"/>
      <c r="G258" s="245" t="s">
        <v>186</v>
      </c>
      <c r="H258" s="244" t="s">
        <v>187</v>
      </c>
      <c r="I258" s="227"/>
    </row>
    <row r="259" spans="1:9" ht="25.5" customHeight="1">
      <c r="A259" s="246">
        <v>1</v>
      </c>
      <c r="B259" s="227"/>
      <c r="C259" s="246" t="s">
        <v>721</v>
      </c>
      <c r="D259" s="227"/>
      <c r="E259" s="247">
        <v>808.7</v>
      </c>
      <c r="F259" s="227"/>
      <c r="G259" s="248" t="s">
        <v>224</v>
      </c>
      <c r="H259" s="246" t="s">
        <v>652</v>
      </c>
      <c r="I259" s="227"/>
    </row>
    <row r="260" spans="1:9" ht="25.5" customHeight="1">
      <c r="A260" s="246">
        <v>2</v>
      </c>
      <c r="B260" s="227"/>
      <c r="C260" s="246" t="s">
        <v>722</v>
      </c>
      <c r="D260" s="227"/>
      <c r="E260" s="247">
        <v>413</v>
      </c>
      <c r="F260" s="227"/>
      <c r="G260" s="248" t="s">
        <v>411</v>
      </c>
      <c r="H260" s="246" t="s">
        <v>723</v>
      </c>
      <c r="I260" s="227"/>
    </row>
    <row r="261" spans="1:9" ht="25.5" customHeight="1">
      <c r="A261" s="246">
        <v>3</v>
      </c>
      <c r="B261" s="227"/>
      <c r="C261" s="246" t="s">
        <v>724</v>
      </c>
      <c r="D261" s="227"/>
      <c r="E261" s="247">
        <v>175</v>
      </c>
      <c r="F261" s="227"/>
      <c r="G261" s="248" t="s">
        <v>353</v>
      </c>
      <c r="H261" s="246" t="s">
        <v>725</v>
      </c>
      <c r="I261" s="227"/>
    </row>
    <row r="262" spans="1:9" ht="25.5" customHeight="1">
      <c r="A262" s="246">
        <v>4</v>
      </c>
      <c r="B262" s="227"/>
      <c r="C262" s="246" t="s">
        <v>726</v>
      </c>
      <c r="D262" s="227"/>
      <c r="E262" s="247">
        <v>996.89</v>
      </c>
      <c r="F262" s="227"/>
      <c r="G262" s="248" t="s">
        <v>411</v>
      </c>
      <c r="H262" s="246" t="s">
        <v>727</v>
      </c>
      <c r="I262" s="227"/>
    </row>
    <row r="263" spans="1:9" ht="25.5" customHeight="1">
      <c r="A263" s="246">
        <v>5</v>
      </c>
      <c r="B263" s="227"/>
      <c r="C263" s="246" t="s">
        <v>728</v>
      </c>
      <c r="D263" s="227"/>
      <c r="E263" s="247">
        <v>305.17</v>
      </c>
      <c r="F263" s="227"/>
      <c r="G263" s="248" t="s">
        <v>348</v>
      </c>
      <c r="H263" s="246" t="s">
        <v>660</v>
      </c>
      <c r="I263" s="227"/>
    </row>
    <row r="264" spans="1:9" ht="25.5" customHeight="1">
      <c r="A264" s="246">
        <v>6</v>
      </c>
      <c r="B264" s="227"/>
      <c r="C264" s="246" t="s">
        <v>729</v>
      </c>
      <c r="D264" s="227"/>
      <c r="E264" s="247">
        <v>305.17</v>
      </c>
      <c r="F264" s="227"/>
      <c r="G264" s="248" t="s">
        <v>205</v>
      </c>
      <c r="H264" s="246" t="s">
        <v>660</v>
      </c>
      <c r="I264" s="227"/>
    </row>
    <row r="265" spans="1:9" ht="25.5" customHeight="1">
      <c r="A265" s="246">
        <v>7</v>
      </c>
      <c r="B265" s="227"/>
      <c r="C265" s="246" t="s">
        <v>730</v>
      </c>
      <c r="D265" s="227"/>
      <c r="E265" s="247">
        <v>413</v>
      </c>
      <c r="F265" s="227"/>
      <c r="G265" s="248" t="s">
        <v>234</v>
      </c>
      <c r="H265" s="246" t="s">
        <v>723</v>
      </c>
      <c r="I265" s="227"/>
    </row>
    <row r="266" spans="1:9" ht="25.5" customHeight="1">
      <c r="A266" s="246">
        <v>8</v>
      </c>
      <c r="B266" s="227"/>
      <c r="C266" s="246" t="s">
        <v>731</v>
      </c>
      <c r="D266" s="227"/>
      <c r="E266" s="247">
        <v>808.7</v>
      </c>
      <c r="F266" s="227"/>
      <c r="G266" s="248" t="s">
        <v>348</v>
      </c>
      <c r="H266" s="246" t="s">
        <v>652</v>
      </c>
      <c r="I266" s="227"/>
    </row>
    <row r="267" spans="1:9" ht="25.5" customHeight="1">
      <c r="A267" s="246">
        <v>9</v>
      </c>
      <c r="B267" s="227"/>
      <c r="C267" s="246" t="s">
        <v>732</v>
      </c>
      <c r="D267" s="227"/>
      <c r="E267" s="247">
        <v>996.89</v>
      </c>
      <c r="F267" s="227"/>
      <c r="G267" s="248" t="s">
        <v>733</v>
      </c>
      <c r="H267" s="246" t="s">
        <v>727</v>
      </c>
      <c r="I267" s="227"/>
    </row>
    <row r="268" spans="1:9" ht="25.5" customHeight="1">
      <c r="A268" s="246">
        <v>10</v>
      </c>
      <c r="B268" s="227"/>
      <c r="C268" s="246" t="s">
        <v>734</v>
      </c>
      <c r="D268" s="227"/>
      <c r="E268" s="247">
        <v>175</v>
      </c>
      <c r="F268" s="227"/>
      <c r="G268" s="248" t="s">
        <v>196</v>
      </c>
      <c r="H268" s="246" t="s">
        <v>725</v>
      </c>
      <c r="I268" s="227"/>
    </row>
    <row r="269" spans="1:9" ht="25.5" customHeight="1">
      <c r="A269" s="246">
        <v>11</v>
      </c>
      <c r="B269" s="227"/>
      <c r="C269" s="246" t="s">
        <v>735</v>
      </c>
      <c r="D269" s="227"/>
      <c r="E269" s="247">
        <v>808.7</v>
      </c>
      <c r="F269" s="227"/>
      <c r="G269" s="248" t="s">
        <v>196</v>
      </c>
      <c r="H269" s="246" t="s">
        <v>652</v>
      </c>
      <c r="I269" s="227"/>
    </row>
    <row r="270" spans="1:9" ht="25.5" customHeight="1">
      <c r="A270" s="246">
        <v>12</v>
      </c>
      <c r="B270" s="227"/>
      <c r="C270" s="246" t="s">
        <v>736</v>
      </c>
      <c r="D270" s="227"/>
      <c r="E270" s="247">
        <v>175</v>
      </c>
      <c r="F270" s="227"/>
      <c r="G270" s="248" t="s">
        <v>215</v>
      </c>
      <c r="H270" s="246" t="s">
        <v>725</v>
      </c>
      <c r="I270" s="227"/>
    </row>
    <row r="271" spans="1:9" ht="25.5" customHeight="1">
      <c r="A271" s="246">
        <v>13</v>
      </c>
      <c r="B271" s="227"/>
      <c r="C271" s="246" t="s">
        <v>737</v>
      </c>
      <c r="D271" s="227"/>
      <c r="E271" s="247">
        <v>996.89</v>
      </c>
      <c r="F271" s="227"/>
      <c r="G271" s="248" t="s">
        <v>733</v>
      </c>
      <c r="H271" s="246" t="s">
        <v>727</v>
      </c>
      <c r="I271" s="227"/>
    </row>
    <row r="272" spans="1:9" ht="25.5" customHeight="1">
      <c r="A272" s="246">
        <v>14</v>
      </c>
      <c r="B272" s="227"/>
      <c r="C272" s="246" t="s">
        <v>738</v>
      </c>
      <c r="D272" s="227"/>
      <c r="E272" s="247">
        <v>413</v>
      </c>
      <c r="F272" s="227"/>
      <c r="G272" s="248" t="s">
        <v>733</v>
      </c>
      <c r="H272" s="246" t="s">
        <v>723</v>
      </c>
      <c r="I272" s="227"/>
    </row>
    <row r="273" spans="1:9">
      <c r="A273" s="244"/>
      <c r="B273" s="227"/>
      <c r="C273" s="244"/>
      <c r="D273" s="227"/>
      <c r="E273" s="249">
        <v>7791.11</v>
      </c>
      <c r="F273" s="227"/>
      <c r="G273" s="245"/>
      <c r="H273" s="244"/>
      <c r="I273" s="227"/>
    </row>
    <row r="274" spans="1:9">
      <c r="A274" s="242" t="s">
        <v>739</v>
      </c>
      <c r="B274" s="243"/>
      <c r="C274" s="243"/>
      <c r="D274" s="243"/>
      <c r="E274" s="243"/>
      <c r="F274" s="243"/>
      <c r="G274" s="243"/>
      <c r="H274" s="243"/>
      <c r="I274" s="243"/>
    </row>
    <row r="275" spans="1:9">
      <c r="A275" s="244" t="s">
        <v>183</v>
      </c>
      <c r="B275" s="227"/>
      <c r="C275" s="244" t="s">
        <v>184</v>
      </c>
      <c r="D275" s="227"/>
      <c r="E275" s="244" t="s">
        <v>185</v>
      </c>
      <c r="F275" s="227"/>
      <c r="G275" s="245" t="s">
        <v>186</v>
      </c>
      <c r="H275" s="244" t="s">
        <v>187</v>
      </c>
      <c r="I275" s="227"/>
    </row>
    <row r="276" spans="1:9">
      <c r="A276" s="246">
        <v>1</v>
      </c>
      <c r="B276" s="227"/>
      <c r="C276" s="246" t="s">
        <v>740</v>
      </c>
      <c r="D276" s="227"/>
      <c r="E276" s="247">
        <v>391</v>
      </c>
      <c r="F276" s="227"/>
      <c r="G276" s="248" t="s">
        <v>353</v>
      </c>
      <c r="H276" s="246" t="s">
        <v>741</v>
      </c>
      <c r="I276" s="227"/>
    </row>
    <row r="277" spans="1:9" ht="25.5" customHeight="1">
      <c r="A277" s="246">
        <v>2</v>
      </c>
      <c r="B277" s="227"/>
      <c r="C277" s="246" t="s">
        <v>742</v>
      </c>
      <c r="D277" s="227"/>
      <c r="E277" s="247">
        <v>528.9</v>
      </c>
      <c r="F277" s="227"/>
      <c r="G277" s="248" t="s">
        <v>202</v>
      </c>
      <c r="H277" s="246" t="s">
        <v>743</v>
      </c>
      <c r="I277" s="227"/>
    </row>
    <row r="278" spans="1:9" ht="25.5" customHeight="1">
      <c r="A278" s="246">
        <v>3</v>
      </c>
      <c r="B278" s="227"/>
      <c r="C278" s="246" t="s">
        <v>744</v>
      </c>
      <c r="D278" s="227"/>
      <c r="E278" s="247">
        <v>2441.37</v>
      </c>
      <c r="F278" s="227"/>
      <c r="G278" s="248" t="s">
        <v>205</v>
      </c>
      <c r="H278" s="246" t="s">
        <v>745</v>
      </c>
      <c r="I278" s="227"/>
    </row>
    <row r="279" spans="1:9">
      <c r="A279" s="246">
        <v>4</v>
      </c>
      <c r="B279" s="227"/>
      <c r="C279" s="246" t="s">
        <v>746</v>
      </c>
      <c r="D279" s="227"/>
      <c r="E279" s="247">
        <v>391</v>
      </c>
      <c r="F279" s="227"/>
      <c r="G279" s="248" t="s">
        <v>196</v>
      </c>
      <c r="H279" s="246" t="s">
        <v>741</v>
      </c>
      <c r="I279" s="227"/>
    </row>
    <row r="280" spans="1:9" ht="25.5" customHeight="1">
      <c r="A280" s="246">
        <v>5</v>
      </c>
      <c r="B280" s="227"/>
      <c r="C280" s="246" t="s">
        <v>747</v>
      </c>
      <c r="D280" s="227"/>
      <c r="E280" s="247">
        <v>2441.37</v>
      </c>
      <c r="F280" s="227"/>
      <c r="G280" s="248" t="s">
        <v>213</v>
      </c>
      <c r="H280" s="246" t="s">
        <v>745</v>
      </c>
      <c r="I280" s="227"/>
    </row>
    <row r="281" spans="1:9" ht="25.5" customHeight="1">
      <c r="A281" s="246">
        <v>6</v>
      </c>
      <c r="B281" s="227"/>
      <c r="C281" s="246" t="s">
        <v>747</v>
      </c>
      <c r="D281" s="227"/>
      <c r="E281" s="247">
        <v>528.9</v>
      </c>
      <c r="F281" s="227"/>
      <c r="G281" s="248" t="s">
        <v>193</v>
      </c>
      <c r="H281" s="246" t="s">
        <v>743</v>
      </c>
      <c r="I281" s="227"/>
    </row>
    <row r="282" spans="1:9" ht="25.5" customHeight="1">
      <c r="A282" s="246">
        <v>7</v>
      </c>
      <c r="B282" s="227"/>
      <c r="C282" s="246" t="s">
        <v>748</v>
      </c>
      <c r="D282" s="227"/>
      <c r="E282" s="247">
        <v>528.9</v>
      </c>
      <c r="F282" s="227"/>
      <c r="G282" s="248" t="s">
        <v>193</v>
      </c>
      <c r="H282" s="246" t="s">
        <v>743</v>
      </c>
      <c r="I282" s="227"/>
    </row>
    <row r="283" spans="1:9">
      <c r="A283" s="244"/>
      <c r="B283" s="227"/>
      <c r="C283" s="244"/>
      <c r="D283" s="227"/>
      <c r="E283" s="249">
        <v>7251.4399999999987</v>
      </c>
      <c r="F283" s="227"/>
      <c r="G283" s="245"/>
      <c r="H283" s="244"/>
      <c r="I283" s="227"/>
    </row>
    <row r="284" spans="1:9">
      <c r="A284" s="242" t="s">
        <v>749</v>
      </c>
      <c r="B284" s="243"/>
      <c r="C284" s="243"/>
      <c r="D284" s="243"/>
      <c r="E284" s="243"/>
      <c r="F284" s="243"/>
      <c r="G284" s="243"/>
      <c r="H284" s="243"/>
      <c r="I284" s="243"/>
    </row>
    <row r="285" spans="1:9">
      <c r="A285" s="244" t="s">
        <v>183</v>
      </c>
      <c r="B285" s="227"/>
      <c r="C285" s="244" t="s">
        <v>184</v>
      </c>
      <c r="D285" s="227"/>
      <c r="E285" s="244" t="s">
        <v>185</v>
      </c>
      <c r="F285" s="227"/>
      <c r="G285" s="245" t="s">
        <v>186</v>
      </c>
      <c r="H285" s="244" t="s">
        <v>187</v>
      </c>
      <c r="I285" s="227"/>
    </row>
    <row r="286" spans="1:9" ht="25.5" customHeight="1">
      <c r="A286" s="246">
        <v>1</v>
      </c>
      <c r="B286" s="227"/>
      <c r="C286" s="246" t="s">
        <v>750</v>
      </c>
      <c r="D286" s="227"/>
      <c r="E286" s="247">
        <v>405.16</v>
      </c>
      <c r="F286" s="227"/>
      <c r="G286" s="248" t="s">
        <v>348</v>
      </c>
      <c r="H286" s="246" t="s">
        <v>751</v>
      </c>
      <c r="I286" s="227"/>
    </row>
    <row r="287" spans="1:9">
      <c r="A287" s="246">
        <v>2</v>
      </c>
      <c r="B287" s="227"/>
      <c r="C287" s="246" t="s">
        <v>752</v>
      </c>
      <c r="D287" s="227"/>
      <c r="E287" s="247">
        <v>560</v>
      </c>
      <c r="F287" s="227"/>
      <c r="G287" s="248" t="s">
        <v>412</v>
      </c>
      <c r="H287" s="246" t="s">
        <v>753</v>
      </c>
      <c r="I287" s="227"/>
    </row>
    <row r="288" spans="1:9">
      <c r="A288" s="246">
        <v>3</v>
      </c>
      <c r="B288" s="227"/>
      <c r="C288" s="246" t="s">
        <v>754</v>
      </c>
      <c r="D288" s="227"/>
      <c r="E288" s="247">
        <v>306.37</v>
      </c>
      <c r="F288" s="227"/>
      <c r="G288" s="248" t="s">
        <v>205</v>
      </c>
      <c r="H288" s="246" t="s">
        <v>751</v>
      </c>
      <c r="I288" s="227"/>
    </row>
    <row r="289" spans="1:9">
      <c r="A289" s="246">
        <v>4</v>
      </c>
      <c r="B289" s="227"/>
      <c r="C289" s="246" t="s">
        <v>755</v>
      </c>
      <c r="D289" s="227"/>
      <c r="E289" s="247">
        <v>369.92</v>
      </c>
      <c r="F289" s="227"/>
      <c r="G289" s="248" t="s">
        <v>417</v>
      </c>
      <c r="H289" s="246" t="s">
        <v>751</v>
      </c>
      <c r="I289" s="227"/>
    </row>
    <row r="290" spans="1:9">
      <c r="A290" s="244"/>
      <c r="B290" s="227"/>
      <c r="C290" s="244"/>
      <c r="D290" s="227"/>
      <c r="E290" s="249">
        <v>1641.4500000000003</v>
      </c>
      <c r="F290" s="227"/>
      <c r="G290" s="245"/>
      <c r="H290" s="244"/>
      <c r="I290" s="227"/>
    </row>
    <row r="291" spans="1:9">
      <c r="A291" s="242" t="s">
        <v>756</v>
      </c>
      <c r="B291" s="243"/>
      <c r="C291" s="243"/>
      <c r="D291" s="243"/>
      <c r="E291" s="243"/>
      <c r="F291" s="243"/>
      <c r="G291" s="243"/>
      <c r="H291" s="243"/>
      <c r="I291" s="243"/>
    </row>
    <row r="292" spans="1:9">
      <c r="A292" s="244" t="s">
        <v>183</v>
      </c>
      <c r="B292" s="227"/>
      <c r="C292" s="244" t="s">
        <v>184</v>
      </c>
      <c r="D292" s="227"/>
      <c r="E292" s="244" t="s">
        <v>185</v>
      </c>
      <c r="F292" s="227"/>
      <c r="G292" s="245" t="s">
        <v>186</v>
      </c>
      <c r="H292" s="244" t="s">
        <v>187</v>
      </c>
      <c r="I292" s="227"/>
    </row>
    <row r="293" spans="1:9">
      <c r="A293" s="246">
        <v>1</v>
      </c>
      <c r="B293" s="227"/>
      <c r="C293" s="246" t="s">
        <v>757</v>
      </c>
      <c r="D293" s="227"/>
      <c r="E293" s="247">
        <v>129</v>
      </c>
      <c r="F293" s="227"/>
      <c r="G293" s="248" t="s">
        <v>342</v>
      </c>
      <c r="H293" s="246" t="s">
        <v>758</v>
      </c>
      <c r="I293" s="227"/>
    </row>
    <row r="294" spans="1:9">
      <c r="A294" s="246">
        <v>2</v>
      </c>
      <c r="B294" s="227"/>
      <c r="C294" s="246" t="s">
        <v>759</v>
      </c>
      <c r="D294" s="227"/>
      <c r="E294" s="247">
        <v>167.6</v>
      </c>
      <c r="F294" s="227"/>
      <c r="G294" s="248" t="s">
        <v>316</v>
      </c>
      <c r="H294" s="246" t="s">
        <v>760</v>
      </c>
      <c r="I294" s="227"/>
    </row>
    <row r="295" spans="1:9">
      <c r="A295" s="246">
        <v>3</v>
      </c>
      <c r="B295" s="227"/>
      <c r="C295" s="246" t="s">
        <v>761</v>
      </c>
      <c r="D295" s="227"/>
      <c r="E295" s="247">
        <v>59.6</v>
      </c>
      <c r="F295" s="227"/>
      <c r="G295" s="248" t="s">
        <v>762</v>
      </c>
      <c r="H295" s="246" t="s">
        <v>763</v>
      </c>
      <c r="I295" s="227"/>
    </row>
    <row r="296" spans="1:9">
      <c r="A296" s="246">
        <v>4</v>
      </c>
      <c r="B296" s="227"/>
      <c r="C296" s="246" t="s">
        <v>764</v>
      </c>
      <c r="D296" s="227"/>
      <c r="E296" s="247">
        <v>1605</v>
      </c>
      <c r="F296" s="227"/>
      <c r="G296" s="248" t="s">
        <v>762</v>
      </c>
      <c r="H296" s="246" t="s">
        <v>389</v>
      </c>
      <c r="I296" s="227"/>
    </row>
    <row r="297" spans="1:9">
      <c r="A297" s="246">
        <v>5</v>
      </c>
      <c r="B297" s="227"/>
      <c r="C297" s="246" t="s">
        <v>765</v>
      </c>
      <c r="D297" s="227"/>
      <c r="E297" s="247">
        <v>204</v>
      </c>
      <c r="F297" s="227"/>
      <c r="G297" s="248" t="s">
        <v>762</v>
      </c>
      <c r="H297" s="246" t="s">
        <v>766</v>
      </c>
      <c r="I297" s="227"/>
    </row>
    <row r="298" spans="1:9">
      <c r="A298" s="246">
        <v>6</v>
      </c>
      <c r="B298" s="227"/>
      <c r="C298" s="246" t="s">
        <v>767</v>
      </c>
      <c r="D298" s="227"/>
      <c r="E298" s="247">
        <v>2355</v>
      </c>
      <c r="F298" s="227"/>
      <c r="G298" s="248" t="s">
        <v>348</v>
      </c>
      <c r="H298" s="246" t="s">
        <v>768</v>
      </c>
      <c r="I298" s="227"/>
    </row>
    <row r="299" spans="1:9">
      <c r="A299" s="246">
        <v>7</v>
      </c>
      <c r="B299" s="227"/>
      <c r="C299" s="246" t="s">
        <v>769</v>
      </c>
      <c r="D299" s="227"/>
      <c r="E299" s="247">
        <v>238</v>
      </c>
      <c r="F299" s="227"/>
      <c r="G299" s="248" t="s">
        <v>348</v>
      </c>
      <c r="H299" s="246" t="s">
        <v>770</v>
      </c>
      <c r="I299" s="227"/>
    </row>
    <row r="300" spans="1:9">
      <c r="A300" s="246">
        <v>8</v>
      </c>
      <c r="B300" s="227"/>
      <c r="C300" s="246" t="s">
        <v>771</v>
      </c>
      <c r="D300" s="227"/>
      <c r="E300" s="247">
        <v>37.299999999999997</v>
      </c>
      <c r="F300" s="227"/>
      <c r="G300" s="248" t="s">
        <v>477</v>
      </c>
      <c r="H300" s="246" t="s">
        <v>772</v>
      </c>
      <c r="I300" s="227"/>
    </row>
    <row r="301" spans="1:9">
      <c r="A301" s="246">
        <v>9</v>
      </c>
      <c r="B301" s="227"/>
      <c r="C301" s="246" t="s">
        <v>773</v>
      </c>
      <c r="D301" s="227"/>
      <c r="E301" s="247">
        <v>421</v>
      </c>
      <c r="F301" s="227"/>
      <c r="G301" s="248" t="s">
        <v>234</v>
      </c>
      <c r="H301" s="246" t="s">
        <v>668</v>
      </c>
      <c r="I301" s="227"/>
    </row>
    <row r="302" spans="1:9">
      <c r="A302" s="246">
        <v>10</v>
      </c>
      <c r="B302" s="227"/>
      <c r="C302" s="246" t="s">
        <v>774</v>
      </c>
      <c r="D302" s="227"/>
      <c r="E302" s="247">
        <v>60</v>
      </c>
      <c r="F302" s="227"/>
      <c r="G302" s="248" t="s">
        <v>234</v>
      </c>
      <c r="H302" s="246" t="s">
        <v>775</v>
      </c>
      <c r="I302" s="227"/>
    </row>
    <row r="303" spans="1:9">
      <c r="A303" s="246">
        <v>11</v>
      </c>
      <c r="B303" s="227"/>
      <c r="C303" s="246" t="s">
        <v>774</v>
      </c>
      <c r="D303" s="227"/>
      <c r="E303" s="247">
        <v>90</v>
      </c>
      <c r="F303" s="227"/>
      <c r="G303" s="248" t="s">
        <v>234</v>
      </c>
      <c r="H303" s="246" t="s">
        <v>775</v>
      </c>
      <c r="I303" s="227"/>
    </row>
    <row r="304" spans="1:9">
      <c r="A304" s="246">
        <v>12</v>
      </c>
      <c r="B304" s="227"/>
      <c r="C304" s="246" t="s">
        <v>774</v>
      </c>
      <c r="D304" s="227"/>
      <c r="E304" s="247">
        <v>120</v>
      </c>
      <c r="F304" s="227"/>
      <c r="G304" s="248" t="s">
        <v>234</v>
      </c>
      <c r="H304" s="246" t="s">
        <v>775</v>
      </c>
      <c r="I304" s="227"/>
    </row>
    <row r="305" spans="1:9">
      <c r="A305" s="246">
        <v>13</v>
      </c>
      <c r="B305" s="227"/>
      <c r="C305" s="246" t="s">
        <v>776</v>
      </c>
      <c r="D305" s="227"/>
      <c r="E305" s="247">
        <v>164.4</v>
      </c>
      <c r="F305" s="227"/>
      <c r="G305" s="248" t="s">
        <v>693</v>
      </c>
      <c r="H305" s="246" t="s">
        <v>772</v>
      </c>
      <c r="I305" s="227"/>
    </row>
    <row r="306" spans="1:9">
      <c r="A306" s="246">
        <v>14</v>
      </c>
      <c r="B306" s="227"/>
      <c r="C306" s="246" t="s">
        <v>777</v>
      </c>
      <c r="D306" s="227"/>
      <c r="E306" s="247">
        <v>60.4</v>
      </c>
      <c r="F306" s="227"/>
      <c r="G306" s="248" t="s">
        <v>693</v>
      </c>
      <c r="H306" s="246" t="s">
        <v>778</v>
      </c>
      <c r="I306" s="227"/>
    </row>
    <row r="307" spans="1:9">
      <c r="A307" s="246">
        <v>15</v>
      </c>
      <c r="B307" s="227"/>
      <c r="C307" s="246" t="s">
        <v>779</v>
      </c>
      <c r="D307" s="227"/>
      <c r="E307" s="247">
        <v>61.5</v>
      </c>
      <c r="F307" s="227"/>
      <c r="G307" s="248" t="s">
        <v>221</v>
      </c>
      <c r="H307" s="246" t="s">
        <v>780</v>
      </c>
      <c r="I307" s="227"/>
    </row>
    <row r="308" spans="1:9">
      <c r="A308" s="246">
        <v>16</v>
      </c>
      <c r="B308" s="227"/>
      <c r="C308" s="246" t="s">
        <v>781</v>
      </c>
      <c r="D308" s="227"/>
      <c r="E308" s="247">
        <v>2250</v>
      </c>
      <c r="F308" s="227"/>
      <c r="G308" s="248" t="s">
        <v>193</v>
      </c>
      <c r="H308" s="246" t="s">
        <v>782</v>
      </c>
      <c r="I308" s="227"/>
    </row>
    <row r="309" spans="1:9">
      <c r="A309" s="244"/>
      <c r="B309" s="227"/>
      <c r="C309" s="244"/>
      <c r="D309" s="227"/>
      <c r="E309" s="249">
        <v>8022.7999999999993</v>
      </c>
      <c r="F309" s="227"/>
      <c r="G309" s="245"/>
      <c r="H309" s="244"/>
      <c r="I309" s="227"/>
    </row>
    <row r="310" spans="1:9">
      <c r="A310" s="242" t="s">
        <v>783</v>
      </c>
      <c r="B310" s="243"/>
      <c r="C310" s="243"/>
      <c r="D310" s="243"/>
      <c r="E310" s="243"/>
      <c r="F310" s="243"/>
      <c r="G310" s="243"/>
      <c r="H310" s="243"/>
      <c r="I310" s="243"/>
    </row>
    <row r="311" spans="1:9">
      <c r="A311" s="244" t="s">
        <v>183</v>
      </c>
      <c r="B311" s="227"/>
      <c r="C311" s="244" t="s">
        <v>184</v>
      </c>
      <c r="D311" s="227"/>
      <c r="E311" s="244" t="s">
        <v>185</v>
      </c>
      <c r="F311" s="227"/>
      <c r="G311" s="245" t="s">
        <v>186</v>
      </c>
      <c r="H311" s="244" t="s">
        <v>187</v>
      </c>
      <c r="I311" s="227"/>
    </row>
    <row r="312" spans="1:9" ht="25.5" customHeight="1">
      <c r="A312" s="246">
        <v>1</v>
      </c>
      <c r="B312" s="227"/>
      <c r="C312" s="246" t="s">
        <v>784</v>
      </c>
      <c r="D312" s="227"/>
      <c r="E312" s="247">
        <v>137155.54999999999</v>
      </c>
      <c r="F312" s="227"/>
      <c r="G312" s="248" t="s">
        <v>231</v>
      </c>
      <c r="H312" s="246" t="s">
        <v>785</v>
      </c>
      <c r="I312" s="227"/>
    </row>
    <row r="313" spans="1:9">
      <c r="A313" s="244"/>
      <c r="B313" s="227"/>
      <c r="C313" s="244"/>
      <c r="D313" s="227"/>
      <c r="E313" s="249">
        <v>137155.54999999999</v>
      </c>
      <c r="F313" s="227"/>
      <c r="G313" s="245"/>
      <c r="H313" s="244"/>
      <c r="I313" s="227"/>
    </row>
    <row r="314" spans="1:9">
      <c r="A314" s="235"/>
      <c r="B314" s="235"/>
      <c r="C314" s="235"/>
      <c r="D314" s="235"/>
      <c r="E314" s="235"/>
      <c r="F314" s="235"/>
      <c r="G314" s="235"/>
      <c r="H314" s="235"/>
      <c r="I314" s="235"/>
    </row>
    <row r="315" spans="1:9">
      <c r="A315" s="235"/>
      <c r="B315" s="235"/>
      <c r="C315" s="235"/>
      <c r="D315" s="235"/>
      <c r="E315" s="235"/>
      <c r="F315" s="235"/>
      <c r="G315" s="235"/>
      <c r="H315" s="235"/>
      <c r="I315" s="235"/>
    </row>
    <row r="316" spans="1:9">
      <c r="A316" s="235"/>
      <c r="B316" s="235"/>
      <c r="C316" s="235"/>
      <c r="D316" s="235"/>
      <c r="E316" s="250" t="s">
        <v>461</v>
      </c>
      <c r="F316" s="251"/>
      <c r="G316" s="252">
        <f>E16</f>
        <v>467232.9</v>
      </c>
      <c r="H316" s="235"/>
      <c r="I316" s="235"/>
    </row>
    <row r="317" spans="1:9">
      <c r="A317" s="235"/>
      <c r="B317" s="235"/>
      <c r="C317" s="235"/>
      <c r="D317" s="235"/>
      <c r="E317" s="250" t="s">
        <v>786</v>
      </c>
      <c r="F317" s="251"/>
      <c r="G317" s="252">
        <f>E20+E28+E94+E119+E129+E171+E175+E182+E187+E209+E222+E229+E241+E245+E251+E256+E273+E283+E290+E309</f>
        <v>122420.48000000001</v>
      </c>
      <c r="H317" s="235"/>
      <c r="I317" s="253"/>
    </row>
    <row r="318" spans="1:9">
      <c r="A318" s="235"/>
      <c r="B318" s="235"/>
      <c r="C318" s="235"/>
      <c r="D318" s="235"/>
      <c r="E318" s="254" t="s">
        <v>787</v>
      </c>
      <c r="F318" s="255"/>
      <c r="G318" s="252">
        <f>E135+E141+E147+E153+E165</f>
        <v>62132.83</v>
      </c>
      <c r="H318" s="235"/>
      <c r="I318" s="235"/>
    </row>
    <row r="319" spans="1:9">
      <c r="A319" s="235"/>
      <c r="B319" s="235"/>
      <c r="C319" s="235"/>
      <c r="D319" s="235"/>
      <c r="E319" s="254" t="s">
        <v>788</v>
      </c>
      <c r="F319" s="255"/>
      <c r="G319" s="252">
        <f>E313</f>
        <v>137155.54999999999</v>
      </c>
      <c r="H319" s="235"/>
      <c r="I319" s="235"/>
    </row>
    <row r="320" spans="1:9">
      <c r="A320" s="235"/>
      <c r="B320" s="235"/>
      <c r="C320" s="235"/>
      <c r="D320" s="235"/>
      <c r="E320" s="254" t="s">
        <v>789</v>
      </c>
      <c r="F320" s="255"/>
      <c r="G320" s="252">
        <f>SUM(G316:G319)</f>
        <v>788941.76</v>
      </c>
      <c r="H320" s="235"/>
      <c r="I320" s="235"/>
    </row>
    <row r="321" spans="1:9">
      <c r="A321" s="235"/>
      <c r="B321" s="235"/>
      <c r="C321" s="235"/>
      <c r="D321" s="235"/>
      <c r="E321" s="235"/>
      <c r="F321" s="235"/>
      <c r="G321" s="235"/>
      <c r="H321" s="235"/>
      <c r="I321" s="235"/>
    </row>
  </sheetData>
  <mergeCells count="1135">
    <mergeCell ref="E320:F320"/>
    <mergeCell ref="A313:B313"/>
    <mergeCell ref="C313:D313"/>
    <mergeCell ref="E313:F313"/>
    <mergeCell ref="H313:I313"/>
    <mergeCell ref="E318:F318"/>
    <mergeCell ref="E319:F319"/>
    <mergeCell ref="A310:I310"/>
    <mergeCell ref="A311:B311"/>
    <mergeCell ref="C311:D311"/>
    <mergeCell ref="E311:F311"/>
    <mergeCell ref="H311:I311"/>
    <mergeCell ref="A312:B312"/>
    <mergeCell ref="C312:D312"/>
    <mergeCell ref="E312:F312"/>
    <mergeCell ref="H312:I312"/>
    <mergeCell ref="A308:B308"/>
    <mergeCell ref="C308:D308"/>
    <mergeCell ref="E308:F308"/>
    <mergeCell ref="H308:I308"/>
    <mergeCell ref="A309:B309"/>
    <mergeCell ref="C309:D309"/>
    <mergeCell ref="E309:F309"/>
    <mergeCell ref="H309:I309"/>
    <mergeCell ref="A306:B306"/>
    <mergeCell ref="C306:D306"/>
    <mergeCell ref="E306:F306"/>
    <mergeCell ref="H306:I306"/>
    <mergeCell ref="A307:B307"/>
    <mergeCell ref="C307:D307"/>
    <mergeCell ref="E307:F307"/>
    <mergeCell ref="H307:I307"/>
    <mergeCell ref="A304:B304"/>
    <mergeCell ref="C304:D304"/>
    <mergeCell ref="E304:F304"/>
    <mergeCell ref="H304:I304"/>
    <mergeCell ref="A305:B305"/>
    <mergeCell ref="C305:D305"/>
    <mergeCell ref="E305:F305"/>
    <mergeCell ref="H305:I305"/>
    <mergeCell ref="A302:B302"/>
    <mergeCell ref="C302:D302"/>
    <mergeCell ref="E302:F302"/>
    <mergeCell ref="H302:I302"/>
    <mergeCell ref="A303:B303"/>
    <mergeCell ref="C303:D303"/>
    <mergeCell ref="E303:F303"/>
    <mergeCell ref="H303:I303"/>
    <mergeCell ref="A300:B300"/>
    <mergeCell ref="C300:D300"/>
    <mergeCell ref="E300:F300"/>
    <mergeCell ref="H300:I300"/>
    <mergeCell ref="A301:B301"/>
    <mergeCell ref="C301:D301"/>
    <mergeCell ref="E301:F301"/>
    <mergeCell ref="H301:I301"/>
    <mergeCell ref="A298:B298"/>
    <mergeCell ref="C298:D298"/>
    <mergeCell ref="E298:F298"/>
    <mergeCell ref="H298:I298"/>
    <mergeCell ref="A299:B299"/>
    <mergeCell ref="C299:D299"/>
    <mergeCell ref="E299:F299"/>
    <mergeCell ref="H299:I299"/>
    <mergeCell ref="A296:B296"/>
    <mergeCell ref="C296:D296"/>
    <mergeCell ref="E296:F296"/>
    <mergeCell ref="H296:I296"/>
    <mergeCell ref="A297:B297"/>
    <mergeCell ref="C297:D297"/>
    <mergeCell ref="E297:F297"/>
    <mergeCell ref="H297:I297"/>
    <mergeCell ref="A294:B294"/>
    <mergeCell ref="C294:D294"/>
    <mergeCell ref="E294:F294"/>
    <mergeCell ref="H294:I294"/>
    <mergeCell ref="A295:B295"/>
    <mergeCell ref="C295:D295"/>
    <mergeCell ref="E295:F295"/>
    <mergeCell ref="H295:I295"/>
    <mergeCell ref="A291:I291"/>
    <mergeCell ref="A292:B292"/>
    <mergeCell ref="C292:D292"/>
    <mergeCell ref="E292:F292"/>
    <mergeCell ref="H292:I292"/>
    <mergeCell ref="A293:B293"/>
    <mergeCell ref="C293:D293"/>
    <mergeCell ref="E293:F293"/>
    <mergeCell ref="H293:I293"/>
    <mergeCell ref="A289:B289"/>
    <mergeCell ref="C289:D289"/>
    <mergeCell ref="E289:F289"/>
    <mergeCell ref="H289:I289"/>
    <mergeCell ref="A290:B290"/>
    <mergeCell ref="C290:D290"/>
    <mergeCell ref="E290:F290"/>
    <mergeCell ref="H290:I290"/>
    <mergeCell ref="A287:B287"/>
    <mergeCell ref="C287:D287"/>
    <mergeCell ref="E287:F287"/>
    <mergeCell ref="H287:I287"/>
    <mergeCell ref="A288:B288"/>
    <mergeCell ref="C288:D288"/>
    <mergeCell ref="E288:F288"/>
    <mergeCell ref="H288:I288"/>
    <mergeCell ref="A284:I284"/>
    <mergeCell ref="A285:B285"/>
    <mergeCell ref="C285:D285"/>
    <mergeCell ref="E285:F285"/>
    <mergeCell ref="H285:I285"/>
    <mergeCell ref="A286:B286"/>
    <mergeCell ref="C286:D286"/>
    <mergeCell ref="E286:F286"/>
    <mergeCell ref="H286:I286"/>
    <mergeCell ref="A282:B282"/>
    <mergeCell ref="C282:D282"/>
    <mergeCell ref="E282:F282"/>
    <mergeCell ref="H282:I282"/>
    <mergeCell ref="A283:B283"/>
    <mergeCell ref="C283:D283"/>
    <mergeCell ref="E283:F283"/>
    <mergeCell ref="H283:I283"/>
    <mergeCell ref="A280:B280"/>
    <mergeCell ref="C280:D280"/>
    <mergeCell ref="E280:F280"/>
    <mergeCell ref="H280:I280"/>
    <mergeCell ref="A281:B281"/>
    <mergeCell ref="C281:D281"/>
    <mergeCell ref="E281:F281"/>
    <mergeCell ref="H281:I281"/>
    <mergeCell ref="A278:B278"/>
    <mergeCell ref="C278:D278"/>
    <mergeCell ref="E278:F278"/>
    <mergeCell ref="H278:I278"/>
    <mergeCell ref="A279:B279"/>
    <mergeCell ref="C279:D279"/>
    <mergeCell ref="E279:F279"/>
    <mergeCell ref="H279:I279"/>
    <mergeCell ref="A276:B276"/>
    <mergeCell ref="C276:D276"/>
    <mergeCell ref="E276:F276"/>
    <mergeCell ref="H276:I276"/>
    <mergeCell ref="A277:B277"/>
    <mergeCell ref="C277:D277"/>
    <mergeCell ref="E277:F277"/>
    <mergeCell ref="H277:I277"/>
    <mergeCell ref="A273:B273"/>
    <mergeCell ref="C273:D273"/>
    <mergeCell ref="E273:F273"/>
    <mergeCell ref="H273:I273"/>
    <mergeCell ref="A274:I274"/>
    <mergeCell ref="A275:B275"/>
    <mergeCell ref="C275:D275"/>
    <mergeCell ref="E275:F275"/>
    <mergeCell ref="H275:I275"/>
    <mergeCell ref="A271:B271"/>
    <mergeCell ref="C271:D271"/>
    <mergeCell ref="E271:F271"/>
    <mergeCell ref="H271:I271"/>
    <mergeCell ref="A272:B272"/>
    <mergeCell ref="C272:D272"/>
    <mergeCell ref="E272:F272"/>
    <mergeCell ref="H272:I272"/>
    <mergeCell ref="A269:B269"/>
    <mergeCell ref="C269:D269"/>
    <mergeCell ref="E269:F269"/>
    <mergeCell ref="H269:I269"/>
    <mergeCell ref="A270:B270"/>
    <mergeCell ref="C270:D270"/>
    <mergeCell ref="E270:F270"/>
    <mergeCell ref="H270:I270"/>
    <mergeCell ref="A267:B267"/>
    <mergeCell ref="C267:D267"/>
    <mergeCell ref="E267:F267"/>
    <mergeCell ref="H267:I267"/>
    <mergeCell ref="A268:B268"/>
    <mergeCell ref="C268:D268"/>
    <mergeCell ref="E268:F268"/>
    <mergeCell ref="H268:I268"/>
    <mergeCell ref="A265:B265"/>
    <mergeCell ref="C265:D265"/>
    <mergeCell ref="E265:F265"/>
    <mergeCell ref="H265:I265"/>
    <mergeCell ref="A266:B266"/>
    <mergeCell ref="C266:D266"/>
    <mergeCell ref="E266:F266"/>
    <mergeCell ref="H266:I266"/>
    <mergeCell ref="A263:B263"/>
    <mergeCell ref="C263:D263"/>
    <mergeCell ref="E263:F263"/>
    <mergeCell ref="H263:I263"/>
    <mergeCell ref="A264:B264"/>
    <mergeCell ref="C264:D264"/>
    <mergeCell ref="E264:F264"/>
    <mergeCell ref="H264:I264"/>
    <mergeCell ref="A261:B261"/>
    <mergeCell ref="C261:D261"/>
    <mergeCell ref="E261:F261"/>
    <mergeCell ref="H261:I261"/>
    <mergeCell ref="A262:B262"/>
    <mergeCell ref="C262:D262"/>
    <mergeCell ref="E262:F262"/>
    <mergeCell ref="H262:I262"/>
    <mergeCell ref="A259:B259"/>
    <mergeCell ref="C259:D259"/>
    <mergeCell ref="E259:F259"/>
    <mergeCell ref="H259:I259"/>
    <mergeCell ref="A260:B260"/>
    <mergeCell ref="C260:D260"/>
    <mergeCell ref="E260:F260"/>
    <mergeCell ref="H260:I260"/>
    <mergeCell ref="A256:B256"/>
    <mergeCell ref="C256:D256"/>
    <mergeCell ref="E256:F256"/>
    <mergeCell ref="H256:I256"/>
    <mergeCell ref="A257:I257"/>
    <mergeCell ref="A258:B258"/>
    <mergeCell ref="C258:D258"/>
    <mergeCell ref="E258:F258"/>
    <mergeCell ref="H258:I258"/>
    <mergeCell ref="A254:B254"/>
    <mergeCell ref="C254:D254"/>
    <mergeCell ref="E254:F254"/>
    <mergeCell ref="H254:I254"/>
    <mergeCell ref="A255:B255"/>
    <mergeCell ref="C255:D255"/>
    <mergeCell ref="E255:F255"/>
    <mergeCell ref="H255:I255"/>
    <mergeCell ref="A251:B251"/>
    <mergeCell ref="C251:D251"/>
    <mergeCell ref="E251:F251"/>
    <mergeCell ref="H251:I251"/>
    <mergeCell ref="A252:I252"/>
    <mergeCell ref="A253:B253"/>
    <mergeCell ref="C253:D253"/>
    <mergeCell ref="E253:F253"/>
    <mergeCell ref="H253:I253"/>
    <mergeCell ref="A249:B249"/>
    <mergeCell ref="C249:D249"/>
    <mergeCell ref="E249:F249"/>
    <mergeCell ref="H249:I249"/>
    <mergeCell ref="A250:B250"/>
    <mergeCell ref="C250:D250"/>
    <mergeCell ref="E250:F250"/>
    <mergeCell ref="H250:I250"/>
    <mergeCell ref="A246:I246"/>
    <mergeCell ref="A247:B247"/>
    <mergeCell ref="C247:D247"/>
    <mergeCell ref="E247:F247"/>
    <mergeCell ref="H247:I247"/>
    <mergeCell ref="A248:B248"/>
    <mergeCell ref="C248:D248"/>
    <mergeCell ref="E248:F248"/>
    <mergeCell ref="H248:I248"/>
    <mergeCell ref="A244:B244"/>
    <mergeCell ref="C244:D244"/>
    <mergeCell ref="E244:F244"/>
    <mergeCell ref="H244:I244"/>
    <mergeCell ref="A245:B245"/>
    <mergeCell ref="C245:D245"/>
    <mergeCell ref="E245:F245"/>
    <mergeCell ref="H245:I245"/>
    <mergeCell ref="A241:B241"/>
    <mergeCell ref="C241:D241"/>
    <mergeCell ref="E241:F241"/>
    <mergeCell ref="H241:I241"/>
    <mergeCell ref="A242:I242"/>
    <mergeCell ref="A243:B243"/>
    <mergeCell ref="C243:D243"/>
    <mergeCell ref="E243:F243"/>
    <mergeCell ref="H243:I243"/>
    <mergeCell ref="A239:B239"/>
    <mergeCell ref="C239:D239"/>
    <mergeCell ref="E239:F239"/>
    <mergeCell ref="H239:I239"/>
    <mergeCell ref="A240:B240"/>
    <mergeCell ref="C240:D240"/>
    <mergeCell ref="E240:F240"/>
    <mergeCell ref="H240:I240"/>
    <mergeCell ref="A237:B237"/>
    <mergeCell ref="C237:D237"/>
    <mergeCell ref="E237:F237"/>
    <mergeCell ref="H237:I237"/>
    <mergeCell ref="A238:B238"/>
    <mergeCell ref="C238:D238"/>
    <mergeCell ref="E238:F238"/>
    <mergeCell ref="H238:I238"/>
    <mergeCell ref="A235:B235"/>
    <mergeCell ref="C235:D235"/>
    <mergeCell ref="E235:F235"/>
    <mergeCell ref="H235:I235"/>
    <mergeCell ref="A236:B236"/>
    <mergeCell ref="C236:D236"/>
    <mergeCell ref="E236:F236"/>
    <mergeCell ref="H236:I236"/>
    <mergeCell ref="A233:B233"/>
    <mergeCell ref="C233:D233"/>
    <mergeCell ref="E233:F233"/>
    <mergeCell ref="H233:I233"/>
    <mergeCell ref="A234:B234"/>
    <mergeCell ref="C234:D234"/>
    <mergeCell ref="E234:F234"/>
    <mergeCell ref="H234:I234"/>
    <mergeCell ref="A230:I230"/>
    <mergeCell ref="A231:B231"/>
    <mergeCell ref="C231:D231"/>
    <mergeCell ref="E231:F231"/>
    <mergeCell ref="H231:I231"/>
    <mergeCell ref="A232:B232"/>
    <mergeCell ref="C232:D232"/>
    <mergeCell ref="E232:F232"/>
    <mergeCell ref="H232:I232"/>
    <mergeCell ref="A228:B228"/>
    <mergeCell ref="C228:D228"/>
    <mergeCell ref="E228:F228"/>
    <mergeCell ref="H228:I228"/>
    <mergeCell ref="A229:B229"/>
    <mergeCell ref="C229:D229"/>
    <mergeCell ref="E229:F229"/>
    <mergeCell ref="H229:I229"/>
    <mergeCell ref="A226:B226"/>
    <mergeCell ref="C226:D226"/>
    <mergeCell ref="E226:F226"/>
    <mergeCell ref="H226:I226"/>
    <mergeCell ref="A227:B227"/>
    <mergeCell ref="C227:D227"/>
    <mergeCell ref="E227:F227"/>
    <mergeCell ref="H227:I227"/>
    <mergeCell ref="A223:I223"/>
    <mergeCell ref="A224:B224"/>
    <mergeCell ref="C224:D224"/>
    <mergeCell ref="E224:F224"/>
    <mergeCell ref="H224:I224"/>
    <mergeCell ref="A225:B225"/>
    <mergeCell ref="C225:D225"/>
    <mergeCell ref="E225:F225"/>
    <mergeCell ref="H225:I225"/>
    <mergeCell ref="A221:B221"/>
    <mergeCell ref="C221:D221"/>
    <mergeCell ref="E221:F221"/>
    <mergeCell ref="H221:I221"/>
    <mergeCell ref="A222:B222"/>
    <mergeCell ref="C222:D222"/>
    <mergeCell ref="E222:F222"/>
    <mergeCell ref="H222:I222"/>
    <mergeCell ref="A219:B219"/>
    <mergeCell ref="C219:D219"/>
    <mergeCell ref="E219:F219"/>
    <mergeCell ref="H219:I219"/>
    <mergeCell ref="A220:B220"/>
    <mergeCell ref="C220:D220"/>
    <mergeCell ref="E220:F220"/>
    <mergeCell ref="H220:I220"/>
    <mergeCell ref="A217:B217"/>
    <mergeCell ref="C217:D217"/>
    <mergeCell ref="E217:F217"/>
    <mergeCell ref="H217:I217"/>
    <mergeCell ref="A218:B218"/>
    <mergeCell ref="C218:D218"/>
    <mergeCell ref="E218:F218"/>
    <mergeCell ref="H218:I218"/>
    <mergeCell ref="A215:B215"/>
    <mergeCell ref="C215:D215"/>
    <mergeCell ref="E215:F215"/>
    <mergeCell ref="H215:I215"/>
    <mergeCell ref="A216:B216"/>
    <mergeCell ref="C216:D216"/>
    <mergeCell ref="E216:F216"/>
    <mergeCell ref="H216:I216"/>
    <mergeCell ref="A213:B213"/>
    <mergeCell ref="C213:D213"/>
    <mergeCell ref="E213:F213"/>
    <mergeCell ref="H213:I213"/>
    <mergeCell ref="A214:B214"/>
    <mergeCell ref="C214:D214"/>
    <mergeCell ref="E214:F214"/>
    <mergeCell ref="H214:I214"/>
    <mergeCell ref="A210:I210"/>
    <mergeCell ref="A211:B211"/>
    <mergeCell ref="C211:D211"/>
    <mergeCell ref="E211:F211"/>
    <mergeCell ref="H211:I211"/>
    <mergeCell ref="A212:B212"/>
    <mergeCell ref="C212:D212"/>
    <mergeCell ref="E212:F212"/>
    <mergeCell ref="H212:I212"/>
    <mergeCell ref="A208:B208"/>
    <mergeCell ref="C208:D208"/>
    <mergeCell ref="E208:F208"/>
    <mergeCell ref="H208:I208"/>
    <mergeCell ref="A209:B209"/>
    <mergeCell ref="C209:D209"/>
    <mergeCell ref="E209:F209"/>
    <mergeCell ref="H209:I209"/>
    <mergeCell ref="A206:B206"/>
    <mergeCell ref="C206:D206"/>
    <mergeCell ref="E206:F206"/>
    <mergeCell ref="H206:I206"/>
    <mergeCell ref="A207:B207"/>
    <mergeCell ref="C207:D207"/>
    <mergeCell ref="E207:F207"/>
    <mergeCell ref="H207:I207"/>
    <mergeCell ref="A204:B204"/>
    <mergeCell ref="C204:D204"/>
    <mergeCell ref="E204:F204"/>
    <mergeCell ref="H204:I204"/>
    <mergeCell ref="A205:B205"/>
    <mergeCell ref="C205:D205"/>
    <mergeCell ref="E205:F205"/>
    <mergeCell ref="H205:I205"/>
    <mergeCell ref="A202:B202"/>
    <mergeCell ref="C202:D202"/>
    <mergeCell ref="E202:F202"/>
    <mergeCell ref="H202:I202"/>
    <mergeCell ref="A203:B203"/>
    <mergeCell ref="C203:D203"/>
    <mergeCell ref="E203:F203"/>
    <mergeCell ref="H203:I203"/>
    <mergeCell ref="A200:B200"/>
    <mergeCell ref="C200:D200"/>
    <mergeCell ref="E200:F200"/>
    <mergeCell ref="H200:I200"/>
    <mergeCell ref="A201:B201"/>
    <mergeCell ref="C201:D201"/>
    <mergeCell ref="E201:F201"/>
    <mergeCell ref="H201:I201"/>
    <mergeCell ref="A198:B198"/>
    <mergeCell ref="C198:D198"/>
    <mergeCell ref="E198:F198"/>
    <mergeCell ref="H198:I198"/>
    <mergeCell ref="A199:B199"/>
    <mergeCell ref="C199:D199"/>
    <mergeCell ref="E199:F199"/>
    <mergeCell ref="H199:I199"/>
    <mergeCell ref="A196:B196"/>
    <mergeCell ref="C196:D196"/>
    <mergeCell ref="E196:F196"/>
    <mergeCell ref="H196:I196"/>
    <mergeCell ref="A197:B197"/>
    <mergeCell ref="C197:D197"/>
    <mergeCell ref="E197:F197"/>
    <mergeCell ref="H197:I197"/>
    <mergeCell ref="A194:B194"/>
    <mergeCell ref="C194:D194"/>
    <mergeCell ref="E194:F194"/>
    <mergeCell ref="H194:I194"/>
    <mergeCell ref="A195:B195"/>
    <mergeCell ref="C195:D195"/>
    <mergeCell ref="E195:F195"/>
    <mergeCell ref="H195:I195"/>
    <mergeCell ref="A192:B192"/>
    <mergeCell ref="C192:D192"/>
    <mergeCell ref="E192:F192"/>
    <mergeCell ref="H192:I192"/>
    <mergeCell ref="A193:B193"/>
    <mergeCell ref="C193:D193"/>
    <mergeCell ref="E193:F193"/>
    <mergeCell ref="H193:I193"/>
    <mergeCell ref="A190:B190"/>
    <mergeCell ref="C190:D190"/>
    <mergeCell ref="E190:F190"/>
    <mergeCell ref="H190:I190"/>
    <mergeCell ref="A191:B191"/>
    <mergeCell ref="C191:D191"/>
    <mergeCell ref="E191:F191"/>
    <mergeCell ref="H191:I191"/>
    <mergeCell ref="A187:B187"/>
    <mergeCell ref="C187:D187"/>
    <mergeCell ref="E187:F187"/>
    <mergeCell ref="H187:I187"/>
    <mergeCell ref="A188:I188"/>
    <mergeCell ref="A189:B189"/>
    <mergeCell ref="C189:D189"/>
    <mergeCell ref="E189:F189"/>
    <mergeCell ref="H189:I189"/>
    <mergeCell ref="A185:B185"/>
    <mergeCell ref="C185:D185"/>
    <mergeCell ref="E185:F185"/>
    <mergeCell ref="H185:I185"/>
    <mergeCell ref="A186:B186"/>
    <mergeCell ref="C186:D186"/>
    <mergeCell ref="E186:F186"/>
    <mergeCell ref="H186:I186"/>
    <mergeCell ref="A182:B182"/>
    <mergeCell ref="C182:D182"/>
    <mergeCell ref="E182:F182"/>
    <mergeCell ref="H182:I182"/>
    <mergeCell ref="A183:I183"/>
    <mergeCell ref="A184:B184"/>
    <mergeCell ref="C184:D184"/>
    <mergeCell ref="E184:F184"/>
    <mergeCell ref="H184:I184"/>
    <mergeCell ref="A180:B180"/>
    <mergeCell ref="C180:D180"/>
    <mergeCell ref="E180:F180"/>
    <mergeCell ref="H180:I180"/>
    <mergeCell ref="A181:B181"/>
    <mergeCell ref="C181:D181"/>
    <mergeCell ref="E181:F181"/>
    <mergeCell ref="H181:I181"/>
    <mergeCell ref="A178:B178"/>
    <mergeCell ref="C178:D178"/>
    <mergeCell ref="E178:F178"/>
    <mergeCell ref="H178:I178"/>
    <mergeCell ref="A179:B179"/>
    <mergeCell ref="C179:D179"/>
    <mergeCell ref="E179:F179"/>
    <mergeCell ref="H179:I179"/>
    <mergeCell ref="A175:B175"/>
    <mergeCell ref="C175:D175"/>
    <mergeCell ref="E175:F175"/>
    <mergeCell ref="H175:I175"/>
    <mergeCell ref="A176:I176"/>
    <mergeCell ref="A177:B177"/>
    <mergeCell ref="C177:D177"/>
    <mergeCell ref="E177:F177"/>
    <mergeCell ref="H177:I177"/>
    <mergeCell ref="A172:I172"/>
    <mergeCell ref="A173:B173"/>
    <mergeCell ref="C173:D173"/>
    <mergeCell ref="E173:F173"/>
    <mergeCell ref="H173:I173"/>
    <mergeCell ref="A174:B174"/>
    <mergeCell ref="C174:D174"/>
    <mergeCell ref="E174:F174"/>
    <mergeCell ref="H174:I174"/>
    <mergeCell ref="A170:B170"/>
    <mergeCell ref="C170:D170"/>
    <mergeCell ref="E170:F170"/>
    <mergeCell ref="H170:I170"/>
    <mergeCell ref="A171:B171"/>
    <mergeCell ref="C171:D171"/>
    <mergeCell ref="E171:F171"/>
    <mergeCell ref="H171:I171"/>
    <mergeCell ref="A168:B168"/>
    <mergeCell ref="C168:D168"/>
    <mergeCell ref="E168:F168"/>
    <mergeCell ref="H168:I168"/>
    <mergeCell ref="A169:B169"/>
    <mergeCell ref="C169:D169"/>
    <mergeCell ref="E169:F169"/>
    <mergeCell ref="H169:I169"/>
    <mergeCell ref="A165:B165"/>
    <mergeCell ref="C165:D165"/>
    <mergeCell ref="E165:F165"/>
    <mergeCell ref="H165:I165"/>
    <mergeCell ref="A166:I166"/>
    <mergeCell ref="A167:B167"/>
    <mergeCell ref="C167:D167"/>
    <mergeCell ref="E167:F167"/>
    <mergeCell ref="H167:I167"/>
    <mergeCell ref="A163:B163"/>
    <mergeCell ref="C163:D163"/>
    <mergeCell ref="E163:F163"/>
    <mergeCell ref="H163:I163"/>
    <mergeCell ref="A164:B164"/>
    <mergeCell ref="C164:D164"/>
    <mergeCell ref="E164:F164"/>
    <mergeCell ref="H164:I164"/>
    <mergeCell ref="A161:B161"/>
    <mergeCell ref="C161:D161"/>
    <mergeCell ref="E161:F161"/>
    <mergeCell ref="H161:I161"/>
    <mergeCell ref="A162:B162"/>
    <mergeCell ref="C162:D162"/>
    <mergeCell ref="E162:F162"/>
    <mergeCell ref="H162:I162"/>
    <mergeCell ref="A159:B159"/>
    <mergeCell ref="C159:D159"/>
    <mergeCell ref="E159:F159"/>
    <mergeCell ref="H159:I159"/>
    <mergeCell ref="A160:B160"/>
    <mergeCell ref="C160:D160"/>
    <mergeCell ref="E160:F160"/>
    <mergeCell ref="H160:I160"/>
    <mergeCell ref="A157:B157"/>
    <mergeCell ref="C157:D157"/>
    <mergeCell ref="E157:F157"/>
    <mergeCell ref="H157:I157"/>
    <mergeCell ref="A158:B158"/>
    <mergeCell ref="C158:D158"/>
    <mergeCell ref="E158:F158"/>
    <mergeCell ref="H158:I158"/>
    <mergeCell ref="A154:I154"/>
    <mergeCell ref="A155:B155"/>
    <mergeCell ref="C155:D155"/>
    <mergeCell ref="E155:F155"/>
    <mergeCell ref="H155:I155"/>
    <mergeCell ref="A156:B156"/>
    <mergeCell ref="C156:D156"/>
    <mergeCell ref="E156:F156"/>
    <mergeCell ref="H156:I156"/>
    <mergeCell ref="A152:B152"/>
    <mergeCell ref="C152:D152"/>
    <mergeCell ref="E152:F152"/>
    <mergeCell ref="H152:I152"/>
    <mergeCell ref="A153:B153"/>
    <mergeCell ref="C153:D153"/>
    <mergeCell ref="E153:F153"/>
    <mergeCell ref="H153:I153"/>
    <mergeCell ref="A150:B150"/>
    <mergeCell ref="C150:D150"/>
    <mergeCell ref="E150:F150"/>
    <mergeCell ref="H150:I150"/>
    <mergeCell ref="A151:B151"/>
    <mergeCell ref="C151:D151"/>
    <mergeCell ref="E151:F151"/>
    <mergeCell ref="H151:I151"/>
    <mergeCell ref="A147:B147"/>
    <mergeCell ref="C147:D147"/>
    <mergeCell ref="E147:F147"/>
    <mergeCell ref="H147:I147"/>
    <mergeCell ref="A148:I148"/>
    <mergeCell ref="A149:B149"/>
    <mergeCell ref="C149:D149"/>
    <mergeCell ref="E149:F149"/>
    <mergeCell ref="H149:I149"/>
    <mergeCell ref="A145:B145"/>
    <mergeCell ref="C145:D145"/>
    <mergeCell ref="E145:F145"/>
    <mergeCell ref="H145:I145"/>
    <mergeCell ref="A146:B146"/>
    <mergeCell ref="C146:D146"/>
    <mergeCell ref="E146:F146"/>
    <mergeCell ref="H146:I146"/>
    <mergeCell ref="A142:I142"/>
    <mergeCell ref="A143:B143"/>
    <mergeCell ref="C143:D143"/>
    <mergeCell ref="E143:F143"/>
    <mergeCell ref="H143:I143"/>
    <mergeCell ref="A144:B144"/>
    <mergeCell ref="C144:D144"/>
    <mergeCell ref="E144:F144"/>
    <mergeCell ref="H144:I144"/>
    <mergeCell ref="A140:B140"/>
    <mergeCell ref="C140:D140"/>
    <mergeCell ref="E140:F140"/>
    <mergeCell ref="H140:I140"/>
    <mergeCell ref="A141:B141"/>
    <mergeCell ref="C141:D141"/>
    <mergeCell ref="E141:F141"/>
    <mergeCell ref="H141:I141"/>
    <mergeCell ref="A138:B138"/>
    <mergeCell ref="C138:D138"/>
    <mergeCell ref="E138:F138"/>
    <mergeCell ref="H138:I138"/>
    <mergeCell ref="A139:B139"/>
    <mergeCell ref="C139:D139"/>
    <mergeCell ref="E139:F139"/>
    <mergeCell ref="H139:I139"/>
    <mergeCell ref="A135:B135"/>
    <mergeCell ref="C135:D135"/>
    <mergeCell ref="E135:F135"/>
    <mergeCell ref="H135:I135"/>
    <mergeCell ref="A136:I136"/>
    <mergeCell ref="A137:B137"/>
    <mergeCell ref="C137:D137"/>
    <mergeCell ref="E137:F137"/>
    <mergeCell ref="H137:I137"/>
    <mergeCell ref="A133:B133"/>
    <mergeCell ref="C133:D133"/>
    <mergeCell ref="E133:F133"/>
    <mergeCell ref="H133:I133"/>
    <mergeCell ref="A134:B134"/>
    <mergeCell ref="C134:D134"/>
    <mergeCell ref="E134:F134"/>
    <mergeCell ref="H134:I134"/>
    <mergeCell ref="A130:I130"/>
    <mergeCell ref="A131:B131"/>
    <mergeCell ref="C131:D131"/>
    <mergeCell ref="E131:F131"/>
    <mergeCell ref="H131:I131"/>
    <mergeCell ref="A132:B132"/>
    <mergeCell ref="C132:D132"/>
    <mergeCell ref="E132:F132"/>
    <mergeCell ref="H132:I132"/>
    <mergeCell ref="A128:B128"/>
    <mergeCell ref="C128:D128"/>
    <mergeCell ref="E128:F128"/>
    <mergeCell ref="H128:I128"/>
    <mergeCell ref="A129:B129"/>
    <mergeCell ref="C129:D129"/>
    <mergeCell ref="E129:F129"/>
    <mergeCell ref="H129:I129"/>
    <mergeCell ref="A126:B126"/>
    <mergeCell ref="C126:D126"/>
    <mergeCell ref="E126:F126"/>
    <mergeCell ref="H126:I126"/>
    <mergeCell ref="A127:B127"/>
    <mergeCell ref="C127:D127"/>
    <mergeCell ref="E127:F127"/>
    <mergeCell ref="H127:I127"/>
    <mergeCell ref="A124:B124"/>
    <mergeCell ref="C124:D124"/>
    <mergeCell ref="E124:F124"/>
    <mergeCell ref="H124:I124"/>
    <mergeCell ref="A125:B125"/>
    <mergeCell ref="C125:D125"/>
    <mergeCell ref="E125:F125"/>
    <mergeCell ref="H125:I125"/>
    <mergeCell ref="A122:B122"/>
    <mergeCell ref="C122:D122"/>
    <mergeCell ref="E122:F122"/>
    <mergeCell ref="H122:I122"/>
    <mergeCell ref="A123:B123"/>
    <mergeCell ref="C123:D123"/>
    <mergeCell ref="E123:F123"/>
    <mergeCell ref="H123:I123"/>
    <mergeCell ref="A119:B119"/>
    <mergeCell ref="C119:D119"/>
    <mergeCell ref="E119:F119"/>
    <mergeCell ref="H119:I119"/>
    <mergeCell ref="A120:I120"/>
    <mergeCell ref="A121:B121"/>
    <mergeCell ref="C121:D121"/>
    <mergeCell ref="E121:F121"/>
    <mergeCell ref="H121:I121"/>
    <mergeCell ref="A117:B117"/>
    <mergeCell ref="C117:D117"/>
    <mergeCell ref="E117:F117"/>
    <mergeCell ref="H117:I117"/>
    <mergeCell ref="A118:B118"/>
    <mergeCell ref="C118:D118"/>
    <mergeCell ref="E118:F118"/>
    <mergeCell ref="H118:I118"/>
    <mergeCell ref="A115:B115"/>
    <mergeCell ref="C115:D115"/>
    <mergeCell ref="E115:F115"/>
    <mergeCell ref="H115:I115"/>
    <mergeCell ref="A116:B116"/>
    <mergeCell ref="C116:D116"/>
    <mergeCell ref="E116:F116"/>
    <mergeCell ref="H116:I116"/>
    <mergeCell ref="A113:B113"/>
    <mergeCell ref="C113:D113"/>
    <mergeCell ref="E113:F113"/>
    <mergeCell ref="H113:I113"/>
    <mergeCell ref="A114:B114"/>
    <mergeCell ref="C114:D114"/>
    <mergeCell ref="E114:F114"/>
    <mergeCell ref="H114:I114"/>
    <mergeCell ref="A111:B111"/>
    <mergeCell ref="C111:D111"/>
    <mergeCell ref="E111:F111"/>
    <mergeCell ref="H111:I111"/>
    <mergeCell ref="A112:B112"/>
    <mergeCell ref="C112:D112"/>
    <mergeCell ref="E112:F112"/>
    <mergeCell ref="H112:I112"/>
    <mergeCell ref="A109:B109"/>
    <mergeCell ref="C109:D109"/>
    <mergeCell ref="E109:F109"/>
    <mergeCell ref="H109:I109"/>
    <mergeCell ref="A110:B110"/>
    <mergeCell ref="C110:D110"/>
    <mergeCell ref="E110:F110"/>
    <mergeCell ref="H110:I110"/>
    <mergeCell ref="A107:B107"/>
    <mergeCell ref="C107:D107"/>
    <mergeCell ref="E107:F107"/>
    <mergeCell ref="H107:I107"/>
    <mergeCell ref="A108:B108"/>
    <mergeCell ref="C108:D108"/>
    <mergeCell ref="E108:F108"/>
    <mergeCell ref="H108:I108"/>
    <mergeCell ref="A105:B105"/>
    <mergeCell ref="C105:D105"/>
    <mergeCell ref="E105:F105"/>
    <mergeCell ref="H105:I105"/>
    <mergeCell ref="A106:B106"/>
    <mergeCell ref="C106:D106"/>
    <mergeCell ref="E106:F106"/>
    <mergeCell ref="H106:I106"/>
    <mergeCell ref="A103:B103"/>
    <mergeCell ref="C103:D103"/>
    <mergeCell ref="E103:F103"/>
    <mergeCell ref="H103:I103"/>
    <mergeCell ref="A104:B104"/>
    <mergeCell ref="C104:D104"/>
    <mergeCell ref="E104:F104"/>
    <mergeCell ref="H104:I104"/>
    <mergeCell ref="A101:B101"/>
    <mergeCell ref="C101:D101"/>
    <mergeCell ref="E101:F101"/>
    <mergeCell ref="H101:I101"/>
    <mergeCell ref="A102:B102"/>
    <mergeCell ref="C102:D102"/>
    <mergeCell ref="E102:F102"/>
    <mergeCell ref="H102:I102"/>
    <mergeCell ref="A99:B99"/>
    <mergeCell ref="C99:D99"/>
    <mergeCell ref="E99:F99"/>
    <mergeCell ref="H99:I99"/>
    <mergeCell ref="A100:B100"/>
    <mergeCell ref="C100:D100"/>
    <mergeCell ref="E100:F100"/>
    <mergeCell ref="H100:I100"/>
    <mergeCell ref="A97:B97"/>
    <mergeCell ref="C97:D97"/>
    <mergeCell ref="E97:F97"/>
    <mergeCell ref="H97:I97"/>
    <mergeCell ref="A98:B98"/>
    <mergeCell ref="C98:D98"/>
    <mergeCell ref="E98:F98"/>
    <mergeCell ref="H98:I98"/>
    <mergeCell ref="A94:B94"/>
    <mergeCell ref="C94:D94"/>
    <mergeCell ref="E94:F94"/>
    <mergeCell ref="H94:I94"/>
    <mergeCell ref="A95:I95"/>
    <mergeCell ref="A96:B96"/>
    <mergeCell ref="C96:D96"/>
    <mergeCell ref="E96:F96"/>
    <mergeCell ref="H96:I96"/>
    <mergeCell ref="A92:B92"/>
    <mergeCell ref="C92:D92"/>
    <mergeCell ref="E92:F92"/>
    <mergeCell ref="H92:I92"/>
    <mergeCell ref="A93:B93"/>
    <mergeCell ref="C93:D93"/>
    <mergeCell ref="E93:F93"/>
    <mergeCell ref="H93:I93"/>
    <mergeCell ref="A90:B90"/>
    <mergeCell ref="C90:D90"/>
    <mergeCell ref="E90:F90"/>
    <mergeCell ref="H90:I90"/>
    <mergeCell ref="A91:B91"/>
    <mergeCell ref="C91:D91"/>
    <mergeCell ref="E91:F91"/>
    <mergeCell ref="H91:I91"/>
    <mergeCell ref="A88:B88"/>
    <mergeCell ref="C88:D88"/>
    <mergeCell ref="E88:F88"/>
    <mergeCell ref="H88:I88"/>
    <mergeCell ref="A89:B89"/>
    <mergeCell ref="C89:D89"/>
    <mergeCell ref="E89:F89"/>
    <mergeCell ref="H89:I89"/>
    <mergeCell ref="A86:B86"/>
    <mergeCell ref="C86:D86"/>
    <mergeCell ref="E86:F86"/>
    <mergeCell ref="H86:I86"/>
    <mergeCell ref="A87:B87"/>
    <mergeCell ref="C87:D87"/>
    <mergeCell ref="E87:F87"/>
    <mergeCell ref="H87:I87"/>
    <mergeCell ref="A84:B84"/>
    <mergeCell ref="C84:D84"/>
    <mergeCell ref="E84:F84"/>
    <mergeCell ref="H84:I84"/>
    <mergeCell ref="A85:B85"/>
    <mergeCell ref="C85:D85"/>
    <mergeCell ref="E85:F85"/>
    <mergeCell ref="H85:I85"/>
    <mergeCell ref="A82:B82"/>
    <mergeCell ref="C82:D82"/>
    <mergeCell ref="E82:F82"/>
    <mergeCell ref="H82:I82"/>
    <mergeCell ref="A83:B83"/>
    <mergeCell ref="C83:D83"/>
    <mergeCell ref="E83:F83"/>
    <mergeCell ref="H83:I83"/>
    <mergeCell ref="A80:B80"/>
    <mergeCell ref="C80:D80"/>
    <mergeCell ref="E80:F80"/>
    <mergeCell ref="H80:I80"/>
    <mergeCell ref="A81:B81"/>
    <mergeCell ref="C81:D81"/>
    <mergeCell ref="E81:F81"/>
    <mergeCell ref="H81:I81"/>
    <mergeCell ref="A78:B78"/>
    <mergeCell ref="C78:D78"/>
    <mergeCell ref="E78:F78"/>
    <mergeCell ref="H78:I78"/>
    <mergeCell ref="A79:B79"/>
    <mergeCell ref="C79:D79"/>
    <mergeCell ref="E79:F79"/>
    <mergeCell ref="H79:I79"/>
    <mergeCell ref="A76:B76"/>
    <mergeCell ref="C76:D76"/>
    <mergeCell ref="E76:F76"/>
    <mergeCell ref="H76:I76"/>
    <mergeCell ref="A77:B77"/>
    <mergeCell ref="C77:D77"/>
    <mergeCell ref="E77:F77"/>
    <mergeCell ref="H77:I77"/>
    <mergeCell ref="A74:B74"/>
    <mergeCell ref="C74:D74"/>
    <mergeCell ref="E74:F74"/>
    <mergeCell ref="H74:I74"/>
    <mergeCell ref="A75:B75"/>
    <mergeCell ref="C75:D75"/>
    <mergeCell ref="E75:F75"/>
    <mergeCell ref="H75:I75"/>
    <mergeCell ref="A72:B72"/>
    <mergeCell ref="C72:D72"/>
    <mergeCell ref="E72:F72"/>
    <mergeCell ref="H72:I72"/>
    <mergeCell ref="A73:B73"/>
    <mergeCell ref="C73:D73"/>
    <mergeCell ref="E73:F73"/>
    <mergeCell ref="H73:I73"/>
    <mergeCell ref="A70:B70"/>
    <mergeCell ref="C70:D70"/>
    <mergeCell ref="E70:F70"/>
    <mergeCell ref="H70:I70"/>
    <mergeCell ref="A71:B71"/>
    <mergeCell ref="C71:D71"/>
    <mergeCell ref="E71:F71"/>
    <mergeCell ref="H71:I71"/>
    <mergeCell ref="A68:B68"/>
    <mergeCell ref="C68:D68"/>
    <mergeCell ref="E68:F68"/>
    <mergeCell ref="H68:I68"/>
    <mergeCell ref="A69:B69"/>
    <mergeCell ref="C69:D69"/>
    <mergeCell ref="E69:F69"/>
    <mergeCell ref="H69:I69"/>
    <mergeCell ref="A66:B66"/>
    <mergeCell ref="C66:D66"/>
    <mergeCell ref="E66:F66"/>
    <mergeCell ref="H66:I66"/>
    <mergeCell ref="A67:B67"/>
    <mergeCell ref="C67:D67"/>
    <mergeCell ref="E67:F67"/>
    <mergeCell ref="H67:I67"/>
    <mergeCell ref="A64:B64"/>
    <mergeCell ref="C64:D64"/>
    <mergeCell ref="E64:F64"/>
    <mergeCell ref="H64:I64"/>
    <mergeCell ref="A65:B65"/>
    <mergeCell ref="C65:D65"/>
    <mergeCell ref="E65:F65"/>
    <mergeCell ref="H65:I65"/>
    <mergeCell ref="A62:B62"/>
    <mergeCell ref="C62:D62"/>
    <mergeCell ref="E62:F62"/>
    <mergeCell ref="H62:I62"/>
    <mergeCell ref="A63:B63"/>
    <mergeCell ref="C63:D63"/>
    <mergeCell ref="E63:F63"/>
    <mergeCell ref="H63:I63"/>
    <mergeCell ref="A60:B60"/>
    <mergeCell ref="C60:D60"/>
    <mergeCell ref="E60:F60"/>
    <mergeCell ref="H60:I60"/>
    <mergeCell ref="A61:B61"/>
    <mergeCell ref="C61:D61"/>
    <mergeCell ref="E61:F61"/>
    <mergeCell ref="H61:I61"/>
    <mergeCell ref="A58:B58"/>
    <mergeCell ref="C58:D58"/>
    <mergeCell ref="E58:F58"/>
    <mergeCell ref="H58:I58"/>
    <mergeCell ref="A59:B59"/>
    <mergeCell ref="C59:D59"/>
    <mergeCell ref="E59:F59"/>
    <mergeCell ref="H59:I59"/>
    <mergeCell ref="A56:B56"/>
    <mergeCell ref="C56:D56"/>
    <mergeCell ref="E56:F56"/>
    <mergeCell ref="H56:I56"/>
    <mergeCell ref="A57:B57"/>
    <mergeCell ref="C57:D57"/>
    <mergeCell ref="E57:F57"/>
    <mergeCell ref="H57:I57"/>
    <mergeCell ref="A54:B54"/>
    <mergeCell ref="C54:D54"/>
    <mergeCell ref="E54:F54"/>
    <mergeCell ref="H54:I54"/>
    <mergeCell ref="A55:B55"/>
    <mergeCell ref="C55:D55"/>
    <mergeCell ref="E55:F55"/>
    <mergeCell ref="H55:I55"/>
    <mergeCell ref="A52:B52"/>
    <mergeCell ref="C52:D52"/>
    <mergeCell ref="E52:F52"/>
    <mergeCell ref="H52:I52"/>
    <mergeCell ref="A53:B53"/>
    <mergeCell ref="C53:D53"/>
    <mergeCell ref="E53:F53"/>
    <mergeCell ref="H53:I53"/>
    <mergeCell ref="A50:B50"/>
    <mergeCell ref="C50:D50"/>
    <mergeCell ref="E50:F50"/>
    <mergeCell ref="H50:I50"/>
    <mergeCell ref="A51:B51"/>
    <mergeCell ref="C51:D51"/>
    <mergeCell ref="E51:F51"/>
    <mergeCell ref="H51:I51"/>
    <mergeCell ref="A48:B48"/>
    <mergeCell ref="C48:D48"/>
    <mergeCell ref="E48:F48"/>
    <mergeCell ref="H48:I48"/>
    <mergeCell ref="A49:B49"/>
    <mergeCell ref="C49:D49"/>
    <mergeCell ref="E49:F49"/>
    <mergeCell ref="H49:I49"/>
    <mergeCell ref="A46:B46"/>
    <mergeCell ref="C46:D46"/>
    <mergeCell ref="E46:F46"/>
    <mergeCell ref="H46:I46"/>
    <mergeCell ref="A47:B47"/>
    <mergeCell ref="C47:D47"/>
    <mergeCell ref="E47:F47"/>
    <mergeCell ref="H47:I47"/>
    <mergeCell ref="A44:B44"/>
    <mergeCell ref="C44:D44"/>
    <mergeCell ref="E44:F44"/>
    <mergeCell ref="H44:I44"/>
    <mergeCell ref="A45:B45"/>
    <mergeCell ref="C45:D45"/>
    <mergeCell ref="E45:F45"/>
    <mergeCell ref="H45:I45"/>
    <mergeCell ref="A42:B42"/>
    <mergeCell ref="C42:D42"/>
    <mergeCell ref="E42:F42"/>
    <mergeCell ref="H42:I42"/>
    <mergeCell ref="A43:B43"/>
    <mergeCell ref="C43:D43"/>
    <mergeCell ref="E43:F43"/>
    <mergeCell ref="H43:I43"/>
    <mergeCell ref="A40:B40"/>
    <mergeCell ref="C40:D40"/>
    <mergeCell ref="E40:F40"/>
    <mergeCell ref="H40:I40"/>
    <mergeCell ref="A41:B41"/>
    <mergeCell ref="C41:D41"/>
    <mergeCell ref="E41:F41"/>
    <mergeCell ref="H41:I41"/>
    <mergeCell ref="A38:B38"/>
    <mergeCell ref="C38:D38"/>
    <mergeCell ref="E38:F38"/>
    <mergeCell ref="H38:I38"/>
    <mergeCell ref="A39:B39"/>
    <mergeCell ref="C39:D39"/>
    <mergeCell ref="E39:F39"/>
    <mergeCell ref="H39:I39"/>
    <mergeCell ref="A36:B36"/>
    <mergeCell ref="C36:D36"/>
    <mergeCell ref="E36:F36"/>
    <mergeCell ref="H36:I36"/>
    <mergeCell ref="A37:B37"/>
    <mergeCell ref="C37:D37"/>
    <mergeCell ref="E37:F37"/>
    <mergeCell ref="H37:I37"/>
    <mergeCell ref="A34:B34"/>
    <mergeCell ref="C34:D34"/>
    <mergeCell ref="E34:F34"/>
    <mergeCell ref="H34:I34"/>
    <mergeCell ref="A35:B35"/>
    <mergeCell ref="C35:D35"/>
    <mergeCell ref="E35:F35"/>
    <mergeCell ref="H35:I35"/>
    <mergeCell ref="A32:B32"/>
    <mergeCell ref="C32:D32"/>
    <mergeCell ref="E32:F32"/>
    <mergeCell ref="H32:I32"/>
    <mergeCell ref="A33:B33"/>
    <mergeCell ref="C33:D33"/>
    <mergeCell ref="E33:F33"/>
    <mergeCell ref="H33:I33"/>
    <mergeCell ref="A29:I29"/>
    <mergeCell ref="A30:B30"/>
    <mergeCell ref="C30:D30"/>
    <mergeCell ref="E30:F30"/>
    <mergeCell ref="H30:I30"/>
    <mergeCell ref="A31:B31"/>
    <mergeCell ref="C31:D31"/>
    <mergeCell ref="E31:F31"/>
    <mergeCell ref="H31:I31"/>
    <mergeCell ref="A27:B27"/>
    <mergeCell ref="C27:D27"/>
    <mergeCell ref="E27:F27"/>
    <mergeCell ref="H27:I27"/>
    <mergeCell ref="A28:B28"/>
    <mergeCell ref="C28:D28"/>
    <mergeCell ref="E28:F28"/>
    <mergeCell ref="H28:I28"/>
    <mergeCell ref="A25:B25"/>
    <mergeCell ref="C25:D25"/>
    <mergeCell ref="E25:F25"/>
    <mergeCell ref="H25:I25"/>
    <mergeCell ref="A26:B26"/>
    <mergeCell ref="C26:D26"/>
    <mergeCell ref="E26:F26"/>
    <mergeCell ref="H26:I26"/>
    <mergeCell ref="A23:B23"/>
    <mergeCell ref="C23:D23"/>
    <mergeCell ref="E23:F23"/>
    <mergeCell ref="H23:I23"/>
    <mergeCell ref="A24:B24"/>
    <mergeCell ref="C24:D24"/>
    <mergeCell ref="E24:F24"/>
    <mergeCell ref="H24:I24"/>
    <mergeCell ref="A20:B20"/>
    <mergeCell ref="C20:D20"/>
    <mergeCell ref="E20:F20"/>
    <mergeCell ref="H20:I20"/>
    <mergeCell ref="A21:I21"/>
    <mergeCell ref="A22:B22"/>
    <mergeCell ref="C22:D22"/>
    <mergeCell ref="E22:F22"/>
    <mergeCell ref="H22:I22"/>
    <mergeCell ref="A17:I17"/>
    <mergeCell ref="A18:B18"/>
    <mergeCell ref="C18:D18"/>
    <mergeCell ref="E18:F18"/>
    <mergeCell ref="H18:I18"/>
    <mergeCell ref="A19:B19"/>
    <mergeCell ref="C19:D19"/>
    <mergeCell ref="E19:F19"/>
    <mergeCell ref="H19:I19"/>
    <mergeCell ref="A15:B15"/>
    <mergeCell ref="C15:D15"/>
    <mergeCell ref="E15:F15"/>
    <mergeCell ref="H15:I15"/>
    <mergeCell ref="A16:B16"/>
    <mergeCell ref="C16:D16"/>
    <mergeCell ref="E16:F16"/>
    <mergeCell ref="H16:I16"/>
    <mergeCell ref="A13:B13"/>
    <mergeCell ref="C13:D13"/>
    <mergeCell ref="E13:F13"/>
    <mergeCell ref="H13:I13"/>
    <mergeCell ref="A14:B14"/>
    <mergeCell ref="C14:D14"/>
    <mergeCell ref="E14:F14"/>
    <mergeCell ref="H14:I14"/>
    <mergeCell ref="B6:D6"/>
    <mergeCell ref="A11:I11"/>
    <mergeCell ref="A12:B12"/>
    <mergeCell ref="C12:D12"/>
    <mergeCell ref="E12:F12"/>
    <mergeCell ref="H12:I12"/>
  </mergeCells>
  <pageMargins left="0.7" right="0.7" top="0.75" bottom="0.75" header="0.3" footer="0.3"/>
  <pageSetup scale="69" orientation="portrait" r:id="rId1"/>
</worksheet>
</file>

<file path=xl/worksheets/sheet9.xml><?xml version="1.0" encoding="utf-8"?>
<worksheet xmlns="http://schemas.openxmlformats.org/spreadsheetml/2006/main" xmlns:r="http://schemas.openxmlformats.org/officeDocument/2006/relationships">
  <dimension ref="A3:I64"/>
  <sheetViews>
    <sheetView tabSelected="1" topLeftCell="A31" workbookViewId="0">
      <selection activeCell="H241" sqref="H241"/>
    </sheetView>
  </sheetViews>
  <sheetFormatPr defaultRowHeight="12.75"/>
  <cols>
    <col min="1" max="1" width="8.28515625" style="218" customWidth="1"/>
    <col min="2" max="2" width="9.140625" style="218" hidden="1" customWidth="1"/>
    <col min="3" max="3" width="12.5703125" style="218" customWidth="1"/>
    <col min="4" max="4" width="28.140625" style="218" customWidth="1"/>
    <col min="5" max="5" width="11.28515625" style="218" bestFit="1" customWidth="1"/>
    <col min="6" max="6" width="9.140625" style="218"/>
    <col min="7" max="7" width="11.28515625" style="218" customWidth="1"/>
    <col min="8" max="256" width="9.140625" style="218"/>
    <col min="257" max="257" width="8.28515625" style="218" customWidth="1"/>
    <col min="258" max="258" width="0" style="218" hidden="1" customWidth="1"/>
    <col min="259" max="259" width="12.5703125" style="218" customWidth="1"/>
    <col min="260" max="260" width="28.140625" style="218" customWidth="1"/>
    <col min="261" max="261" width="11.28515625" style="218" bestFit="1" customWidth="1"/>
    <col min="262" max="262" width="9.140625" style="218"/>
    <col min="263" max="263" width="11.28515625" style="218" customWidth="1"/>
    <col min="264" max="512" width="9.140625" style="218"/>
    <col min="513" max="513" width="8.28515625" style="218" customWidth="1"/>
    <col min="514" max="514" width="0" style="218" hidden="1" customWidth="1"/>
    <col min="515" max="515" width="12.5703125" style="218" customWidth="1"/>
    <col min="516" max="516" width="28.140625" style="218" customWidth="1"/>
    <col min="517" max="517" width="11.28515625" style="218" bestFit="1" customWidth="1"/>
    <col min="518" max="518" width="9.140625" style="218"/>
    <col min="519" max="519" width="11.28515625" style="218" customWidth="1"/>
    <col min="520" max="768" width="9.140625" style="218"/>
    <col min="769" max="769" width="8.28515625" style="218" customWidth="1"/>
    <col min="770" max="770" width="0" style="218" hidden="1" customWidth="1"/>
    <col min="771" max="771" width="12.5703125" style="218" customWidth="1"/>
    <col min="772" max="772" width="28.140625" style="218" customWidth="1"/>
    <col min="773" max="773" width="11.28515625" style="218" bestFit="1" customWidth="1"/>
    <col min="774" max="774" width="9.140625" style="218"/>
    <col min="775" max="775" width="11.28515625" style="218" customWidth="1"/>
    <col min="776" max="1024" width="9.140625" style="218"/>
    <col min="1025" max="1025" width="8.28515625" style="218" customWidth="1"/>
    <col min="1026" max="1026" width="0" style="218" hidden="1" customWidth="1"/>
    <col min="1027" max="1027" width="12.5703125" style="218" customWidth="1"/>
    <col min="1028" max="1028" width="28.140625" style="218" customWidth="1"/>
    <col min="1029" max="1029" width="11.28515625" style="218" bestFit="1" customWidth="1"/>
    <col min="1030" max="1030" width="9.140625" style="218"/>
    <col min="1031" max="1031" width="11.28515625" style="218" customWidth="1"/>
    <col min="1032" max="1280" width="9.140625" style="218"/>
    <col min="1281" max="1281" width="8.28515625" style="218" customWidth="1"/>
    <col min="1282" max="1282" width="0" style="218" hidden="1" customWidth="1"/>
    <col min="1283" max="1283" width="12.5703125" style="218" customWidth="1"/>
    <col min="1284" max="1284" width="28.140625" style="218" customWidth="1"/>
    <col min="1285" max="1285" width="11.28515625" style="218" bestFit="1" customWidth="1"/>
    <col min="1286" max="1286" width="9.140625" style="218"/>
    <col min="1287" max="1287" width="11.28515625" style="218" customWidth="1"/>
    <col min="1288" max="1536" width="9.140625" style="218"/>
    <col min="1537" max="1537" width="8.28515625" style="218" customWidth="1"/>
    <col min="1538" max="1538" width="0" style="218" hidden="1" customWidth="1"/>
    <col min="1539" max="1539" width="12.5703125" style="218" customWidth="1"/>
    <col min="1540" max="1540" width="28.140625" style="218" customWidth="1"/>
    <col min="1541" max="1541" width="11.28515625" style="218" bestFit="1" customWidth="1"/>
    <col min="1542" max="1542" width="9.140625" style="218"/>
    <col min="1543" max="1543" width="11.28515625" style="218" customWidth="1"/>
    <col min="1544" max="1792" width="9.140625" style="218"/>
    <col min="1793" max="1793" width="8.28515625" style="218" customWidth="1"/>
    <col min="1794" max="1794" width="0" style="218" hidden="1" customWidth="1"/>
    <col min="1795" max="1795" width="12.5703125" style="218" customWidth="1"/>
    <col min="1796" max="1796" width="28.140625" style="218" customWidth="1"/>
    <col min="1797" max="1797" width="11.28515625" style="218" bestFit="1" customWidth="1"/>
    <col min="1798" max="1798" width="9.140625" style="218"/>
    <col min="1799" max="1799" width="11.28515625" style="218" customWidth="1"/>
    <col min="1800" max="2048" width="9.140625" style="218"/>
    <col min="2049" max="2049" width="8.28515625" style="218" customWidth="1"/>
    <col min="2050" max="2050" width="0" style="218" hidden="1" customWidth="1"/>
    <col min="2051" max="2051" width="12.5703125" style="218" customWidth="1"/>
    <col min="2052" max="2052" width="28.140625" style="218" customWidth="1"/>
    <col min="2053" max="2053" width="11.28515625" style="218" bestFit="1" customWidth="1"/>
    <col min="2054" max="2054" width="9.140625" style="218"/>
    <col min="2055" max="2055" width="11.28515625" style="218" customWidth="1"/>
    <col min="2056" max="2304" width="9.140625" style="218"/>
    <col min="2305" max="2305" width="8.28515625" style="218" customWidth="1"/>
    <col min="2306" max="2306" width="0" style="218" hidden="1" customWidth="1"/>
    <col min="2307" max="2307" width="12.5703125" style="218" customWidth="1"/>
    <col min="2308" max="2308" width="28.140625" style="218" customWidth="1"/>
    <col min="2309" max="2309" width="11.28515625" style="218" bestFit="1" customWidth="1"/>
    <col min="2310" max="2310" width="9.140625" style="218"/>
    <col min="2311" max="2311" width="11.28515625" style="218" customWidth="1"/>
    <col min="2312" max="2560" width="9.140625" style="218"/>
    <col min="2561" max="2561" width="8.28515625" style="218" customWidth="1"/>
    <col min="2562" max="2562" width="0" style="218" hidden="1" customWidth="1"/>
    <col min="2563" max="2563" width="12.5703125" style="218" customWidth="1"/>
    <col min="2564" max="2564" width="28.140625" style="218" customWidth="1"/>
    <col min="2565" max="2565" width="11.28515625" style="218" bestFit="1" customWidth="1"/>
    <col min="2566" max="2566" width="9.140625" style="218"/>
    <col min="2567" max="2567" width="11.28515625" style="218" customWidth="1"/>
    <col min="2568" max="2816" width="9.140625" style="218"/>
    <col min="2817" max="2817" width="8.28515625" style="218" customWidth="1"/>
    <col min="2818" max="2818" width="0" style="218" hidden="1" customWidth="1"/>
    <col min="2819" max="2819" width="12.5703125" style="218" customWidth="1"/>
    <col min="2820" max="2820" width="28.140625" style="218" customWidth="1"/>
    <col min="2821" max="2821" width="11.28515625" style="218" bestFit="1" customWidth="1"/>
    <col min="2822" max="2822" width="9.140625" style="218"/>
    <col min="2823" max="2823" width="11.28515625" style="218" customWidth="1"/>
    <col min="2824" max="3072" width="9.140625" style="218"/>
    <col min="3073" max="3073" width="8.28515625" style="218" customWidth="1"/>
    <col min="3074" max="3074" width="0" style="218" hidden="1" customWidth="1"/>
    <col min="3075" max="3075" width="12.5703125" style="218" customWidth="1"/>
    <col min="3076" max="3076" width="28.140625" style="218" customWidth="1"/>
    <col min="3077" max="3077" width="11.28515625" style="218" bestFit="1" customWidth="1"/>
    <col min="3078" max="3078" width="9.140625" style="218"/>
    <col min="3079" max="3079" width="11.28515625" style="218" customWidth="1"/>
    <col min="3080" max="3328" width="9.140625" style="218"/>
    <col min="3329" max="3329" width="8.28515625" style="218" customWidth="1"/>
    <col min="3330" max="3330" width="0" style="218" hidden="1" customWidth="1"/>
    <col min="3331" max="3331" width="12.5703125" style="218" customWidth="1"/>
    <col min="3332" max="3332" width="28.140625" style="218" customWidth="1"/>
    <col min="3333" max="3333" width="11.28515625" style="218" bestFit="1" customWidth="1"/>
    <col min="3334" max="3334" width="9.140625" style="218"/>
    <col min="3335" max="3335" width="11.28515625" style="218" customWidth="1"/>
    <col min="3336" max="3584" width="9.140625" style="218"/>
    <col min="3585" max="3585" width="8.28515625" style="218" customWidth="1"/>
    <col min="3586" max="3586" width="0" style="218" hidden="1" customWidth="1"/>
    <col min="3587" max="3587" width="12.5703125" style="218" customWidth="1"/>
    <col min="3588" max="3588" width="28.140625" style="218" customWidth="1"/>
    <col min="3589" max="3589" width="11.28515625" style="218" bestFit="1" customWidth="1"/>
    <col min="3590" max="3590" width="9.140625" style="218"/>
    <col min="3591" max="3591" width="11.28515625" style="218" customWidth="1"/>
    <col min="3592" max="3840" width="9.140625" style="218"/>
    <col min="3841" max="3841" width="8.28515625" style="218" customWidth="1"/>
    <col min="3842" max="3842" width="0" style="218" hidden="1" customWidth="1"/>
    <col min="3843" max="3843" width="12.5703125" style="218" customWidth="1"/>
    <col min="3844" max="3844" width="28.140625" style="218" customWidth="1"/>
    <col min="3845" max="3845" width="11.28515625" style="218" bestFit="1" customWidth="1"/>
    <col min="3846" max="3846" width="9.140625" style="218"/>
    <col min="3847" max="3847" width="11.28515625" style="218" customWidth="1"/>
    <col min="3848" max="4096" width="9.140625" style="218"/>
    <col min="4097" max="4097" width="8.28515625" style="218" customWidth="1"/>
    <col min="4098" max="4098" width="0" style="218" hidden="1" customWidth="1"/>
    <col min="4099" max="4099" width="12.5703125" style="218" customWidth="1"/>
    <col min="4100" max="4100" width="28.140625" style="218" customWidth="1"/>
    <col min="4101" max="4101" width="11.28515625" style="218" bestFit="1" customWidth="1"/>
    <col min="4102" max="4102" width="9.140625" style="218"/>
    <col min="4103" max="4103" width="11.28515625" style="218" customWidth="1"/>
    <col min="4104" max="4352" width="9.140625" style="218"/>
    <col min="4353" max="4353" width="8.28515625" style="218" customWidth="1"/>
    <col min="4354" max="4354" width="0" style="218" hidden="1" customWidth="1"/>
    <col min="4355" max="4355" width="12.5703125" style="218" customWidth="1"/>
    <col min="4356" max="4356" width="28.140625" style="218" customWidth="1"/>
    <col min="4357" max="4357" width="11.28515625" style="218" bestFit="1" customWidth="1"/>
    <col min="4358" max="4358" width="9.140625" style="218"/>
    <col min="4359" max="4359" width="11.28515625" style="218" customWidth="1"/>
    <col min="4360" max="4608" width="9.140625" style="218"/>
    <col min="4609" max="4609" width="8.28515625" style="218" customWidth="1"/>
    <col min="4610" max="4610" width="0" style="218" hidden="1" customWidth="1"/>
    <col min="4611" max="4611" width="12.5703125" style="218" customWidth="1"/>
    <col min="4612" max="4612" width="28.140625" style="218" customWidth="1"/>
    <col min="4613" max="4613" width="11.28515625" style="218" bestFit="1" customWidth="1"/>
    <col min="4614" max="4614" width="9.140625" style="218"/>
    <col min="4615" max="4615" width="11.28515625" style="218" customWidth="1"/>
    <col min="4616" max="4864" width="9.140625" style="218"/>
    <col min="4865" max="4865" width="8.28515625" style="218" customWidth="1"/>
    <col min="4866" max="4866" width="0" style="218" hidden="1" customWidth="1"/>
    <col min="4867" max="4867" width="12.5703125" style="218" customWidth="1"/>
    <col min="4868" max="4868" width="28.140625" style="218" customWidth="1"/>
    <col min="4869" max="4869" width="11.28515625" style="218" bestFit="1" customWidth="1"/>
    <col min="4870" max="4870" width="9.140625" style="218"/>
    <col min="4871" max="4871" width="11.28515625" style="218" customWidth="1"/>
    <col min="4872" max="5120" width="9.140625" style="218"/>
    <col min="5121" max="5121" width="8.28515625" style="218" customWidth="1"/>
    <col min="5122" max="5122" width="0" style="218" hidden="1" customWidth="1"/>
    <col min="5123" max="5123" width="12.5703125" style="218" customWidth="1"/>
    <col min="5124" max="5124" width="28.140625" style="218" customWidth="1"/>
    <col min="5125" max="5125" width="11.28515625" style="218" bestFit="1" customWidth="1"/>
    <col min="5126" max="5126" width="9.140625" style="218"/>
    <col min="5127" max="5127" width="11.28515625" style="218" customWidth="1"/>
    <col min="5128" max="5376" width="9.140625" style="218"/>
    <col min="5377" max="5377" width="8.28515625" style="218" customWidth="1"/>
    <col min="5378" max="5378" width="0" style="218" hidden="1" customWidth="1"/>
    <col min="5379" max="5379" width="12.5703125" style="218" customWidth="1"/>
    <col min="5380" max="5380" width="28.140625" style="218" customWidth="1"/>
    <col min="5381" max="5381" width="11.28515625" style="218" bestFit="1" customWidth="1"/>
    <col min="5382" max="5382" width="9.140625" style="218"/>
    <col min="5383" max="5383" width="11.28515625" style="218" customWidth="1"/>
    <col min="5384" max="5632" width="9.140625" style="218"/>
    <col min="5633" max="5633" width="8.28515625" style="218" customWidth="1"/>
    <col min="5634" max="5634" width="0" style="218" hidden="1" customWidth="1"/>
    <col min="5635" max="5635" width="12.5703125" style="218" customWidth="1"/>
    <col min="5636" max="5636" width="28.140625" style="218" customWidth="1"/>
    <col min="5637" max="5637" width="11.28515625" style="218" bestFit="1" customWidth="1"/>
    <col min="5638" max="5638" width="9.140625" style="218"/>
    <col min="5639" max="5639" width="11.28515625" style="218" customWidth="1"/>
    <col min="5640" max="5888" width="9.140625" style="218"/>
    <col min="5889" max="5889" width="8.28515625" style="218" customWidth="1"/>
    <col min="5890" max="5890" width="0" style="218" hidden="1" customWidth="1"/>
    <col min="5891" max="5891" width="12.5703125" style="218" customWidth="1"/>
    <col min="5892" max="5892" width="28.140625" style="218" customWidth="1"/>
    <col min="5893" max="5893" width="11.28515625" style="218" bestFit="1" customWidth="1"/>
    <col min="5894" max="5894" width="9.140625" style="218"/>
    <col min="5895" max="5895" width="11.28515625" style="218" customWidth="1"/>
    <col min="5896" max="6144" width="9.140625" style="218"/>
    <col min="6145" max="6145" width="8.28515625" style="218" customWidth="1"/>
    <col min="6146" max="6146" width="0" style="218" hidden="1" customWidth="1"/>
    <col min="6147" max="6147" width="12.5703125" style="218" customWidth="1"/>
    <col min="6148" max="6148" width="28.140625" style="218" customWidth="1"/>
    <col min="6149" max="6149" width="11.28515625" style="218" bestFit="1" customWidth="1"/>
    <col min="6150" max="6150" width="9.140625" style="218"/>
    <col min="6151" max="6151" width="11.28515625" style="218" customWidth="1"/>
    <col min="6152" max="6400" width="9.140625" style="218"/>
    <col min="6401" max="6401" width="8.28515625" style="218" customWidth="1"/>
    <col min="6402" max="6402" width="0" style="218" hidden="1" customWidth="1"/>
    <col min="6403" max="6403" width="12.5703125" style="218" customWidth="1"/>
    <col min="6404" max="6404" width="28.140625" style="218" customWidth="1"/>
    <col min="6405" max="6405" width="11.28515625" style="218" bestFit="1" customWidth="1"/>
    <col min="6406" max="6406" width="9.140625" style="218"/>
    <col min="6407" max="6407" width="11.28515625" style="218" customWidth="1"/>
    <col min="6408" max="6656" width="9.140625" style="218"/>
    <col min="6657" max="6657" width="8.28515625" style="218" customWidth="1"/>
    <col min="6658" max="6658" width="0" style="218" hidden="1" customWidth="1"/>
    <col min="6659" max="6659" width="12.5703125" style="218" customWidth="1"/>
    <col min="6660" max="6660" width="28.140625" style="218" customWidth="1"/>
    <col min="6661" max="6661" width="11.28515625" style="218" bestFit="1" customWidth="1"/>
    <col min="6662" max="6662" width="9.140625" style="218"/>
    <col min="6663" max="6663" width="11.28515625" style="218" customWidth="1"/>
    <col min="6664" max="6912" width="9.140625" style="218"/>
    <col min="6913" max="6913" width="8.28515625" style="218" customWidth="1"/>
    <col min="6914" max="6914" width="0" style="218" hidden="1" customWidth="1"/>
    <col min="6915" max="6915" width="12.5703125" style="218" customWidth="1"/>
    <col min="6916" max="6916" width="28.140625" style="218" customWidth="1"/>
    <col min="6917" max="6917" width="11.28515625" style="218" bestFit="1" customWidth="1"/>
    <col min="6918" max="6918" width="9.140625" style="218"/>
    <col min="6919" max="6919" width="11.28515625" style="218" customWidth="1"/>
    <col min="6920" max="7168" width="9.140625" style="218"/>
    <col min="7169" max="7169" width="8.28515625" style="218" customWidth="1"/>
    <col min="7170" max="7170" width="0" style="218" hidden="1" customWidth="1"/>
    <col min="7171" max="7171" width="12.5703125" style="218" customWidth="1"/>
    <col min="7172" max="7172" width="28.140625" style="218" customWidth="1"/>
    <col min="7173" max="7173" width="11.28515625" style="218" bestFit="1" customWidth="1"/>
    <col min="7174" max="7174" width="9.140625" style="218"/>
    <col min="7175" max="7175" width="11.28515625" style="218" customWidth="1"/>
    <col min="7176" max="7424" width="9.140625" style="218"/>
    <col min="7425" max="7425" width="8.28515625" style="218" customWidth="1"/>
    <col min="7426" max="7426" width="0" style="218" hidden="1" customWidth="1"/>
    <col min="7427" max="7427" width="12.5703125" style="218" customWidth="1"/>
    <col min="7428" max="7428" width="28.140625" style="218" customWidth="1"/>
    <col min="7429" max="7429" width="11.28515625" style="218" bestFit="1" customWidth="1"/>
    <col min="7430" max="7430" width="9.140625" style="218"/>
    <col min="7431" max="7431" width="11.28515625" style="218" customWidth="1"/>
    <col min="7432" max="7680" width="9.140625" style="218"/>
    <col min="7681" max="7681" width="8.28515625" style="218" customWidth="1"/>
    <col min="7682" max="7682" width="0" style="218" hidden="1" customWidth="1"/>
    <col min="7683" max="7683" width="12.5703125" style="218" customWidth="1"/>
    <col min="7684" max="7684" width="28.140625" style="218" customWidth="1"/>
    <col min="7685" max="7685" width="11.28515625" style="218" bestFit="1" customWidth="1"/>
    <col min="7686" max="7686" width="9.140625" style="218"/>
    <col min="7687" max="7687" width="11.28515625" style="218" customWidth="1"/>
    <col min="7688" max="7936" width="9.140625" style="218"/>
    <col min="7937" max="7937" width="8.28515625" style="218" customWidth="1"/>
    <col min="7938" max="7938" width="0" style="218" hidden="1" customWidth="1"/>
    <col min="7939" max="7939" width="12.5703125" style="218" customWidth="1"/>
    <col min="7940" max="7940" width="28.140625" style="218" customWidth="1"/>
    <col min="7941" max="7941" width="11.28515625" style="218" bestFit="1" customWidth="1"/>
    <col min="7942" max="7942" width="9.140625" style="218"/>
    <col min="7943" max="7943" width="11.28515625" style="218" customWidth="1"/>
    <col min="7944" max="8192" width="9.140625" style="218"/>
    <col min="8193" max="8193" width="8.28515625" style="218" customWidth="1"/>
    <col min="8194" max="8194" width="0" style="218" hidden="1" customWidth="1"/>
    <col min="8195" max="8195" width="12.5703125" style="218" customWidth="1"/>
    <col min="8196" max="8196" width="28.140625" style="218" customWidth="1"/>
    <col min="8197" max="8197" width="11.28515625" style="218" bestFit="1" customWidth="1"/>
    <col min="8198" max="8198" width="9.140625" style="218"/>
    <col min="8199" max="8199" width="11.28515625" style="218" customWidth="1"/>
    <col min="8200" max="8448" width="9.140625" style="218"/>
    <col min="8449" max="8449" width="8.28515625" style="218" customWidth="1"/>
    <col min="8450" max="8450" width="0" style="218" hidden="1" customWidth="1"/>
    <col min="8451" max="8451" width="12.5703125" style="218" customWidth="1"/>
    <col min="8452" max="8452" width="28.140625" style="218" customWidth="1"/>
    <col min="8453" max="8453" width="11.28515625" style="218" bestFit="1" customWidth="1"/>
    <col min="8454" max="8454" width="9.140625" style="218"/>
    <col min="8455" max="8455" width="11.28515625" style="218" customWidth="1"/>
    <col min="8456" max="8704" width="9.140625" style="218"/>
    <col min="8705" max="8705" width="8.28515625" style="218" customWidth="1"/>
    <col min="8706" max="8706" width="0" style="218" hidden="1" customWidth="1"/>
    <col min="8707" max="8707" width="12.5703125" style="218" customWidth="1"/>
    <col min="8708" max="8708" width="28.140625" style="218" customWidth="1"/>
    <col min="8709" max="8709" width="11.28515625" style="218" bestFit="1" customWidth="1"/>
    <col min="8710" max="8710" width="9.140625" style="218"/>
    <col min="8711" max="8711" width="11.28515625" style="218" customWidth="1"/>
    <col min="8712" max="8960" width="9.140625" style="218"/>
    <col min="8961" max="8961" width="8.28515625" style="218" customWidth="1"/>
    <col min="8962" max="8962" width="0" style="218" hidden="1" customWidth="1"/>
    <col min="8963" max="8963" width="12.5703125" style="218" customWidth="1"/>
    <col min="8964" max="8964" width="28.140625" style="218" customWidth="1"/>
    <col min="8965" max="8965" width="11.28515625" style="218" bestFit="1" customWidth="1"/>
    <col min="8966" max="8966" width="9.140625" style="218"/>
    <col min="8967" max="8967" width="11.28515625" style="218" customWidth="1"/>
    <col min="8968" max="9216" width="9.140625" style="218"/>
    <col min="9217" max="9217" width="8.28515625" style="218" customWidth="1"/>
    <col min="9218" max="9218" width="0" style="218" hidden="1" customWidth="1"/>
    <col min="9219" max="9219" width="12.5703125" style="218" customWidth="1"/>
    <col min="9220" max="9220" width="28.140625" style="218" customWidth="1"/>
    <col min="9221" max="9221" width="11.28515625" style="218" bestFit="1" customWidth="1"/>
    <col min="9222" max="9222" width="9.140625" style="218"/>
    <col min="9223" max="9223" width="11.28515625" style="218" customWidth="1"/>
    <col min="9224" max="9472" width="9.140625" style="218"/>
    <col min="9473" max="9473" width="8.28515625" style="218" customWidth="1"/>
    <col min="9474" max="9474" width="0" style="218" hidden="1" customWidth="1"/>
    <col min="9475" max="9475" width="12.5703125" style="218" customWidth="1"/>
    <col min="9476" max="9476" width="28.140625" style="218" customWidth="1"/>
    <col min="9477" max="9477" width="11.28515625" style="218" bestFit="1" customWidth="1"/>
    <col min="9478" max="9478" width="9.140625" style="218"/>
    <col min="9479" max="9479" width="11.28515625" style="218" customWidth="1"/>
    <col min="9480" max="9728" width="9.140625" style="218"/>
    <col min="9729" max="9729" width="8.28515625" style="218" customWidth="1"/>
    <col min="9730" max="9730" width="0" style="218" hidden="1" customWidth="1"/>
    <col min="9731" max="9731" width="12.5703125" style="218" customWidth="1"/>
    <col min="9732" max="9732" width="28.140625" style="218" customWidth="1"/>
    <col min="9733" max="9733" width="11.28515625" style="218" bestFit="1" customWidth="1"/>
    <col min="9734" max="9734" width="9.140625" style="218"/>
    <col min="9735" max="9735" width="11.28515625" style="218" customWidth="1"/>
    <col min="9736" max="9984" width="9.140625" style="218"/>
    <col min="9985" max="9985" width="8.28515625" style="218" customWidth="1"/>
    <col min="9986" max="9986" width="0" style="218" hidden="1" customWidth="1"/>
    <col min="9987" max="9987" width="12.5703125" style="218" customWidth="1"/>
    <col min="9988" max="9988" width="28.140625" style="218" customWidth="1"/>
    <col min="9989" max="9989" width="11.28515625" style="218" bestFit="1" customWidth="1"/>
    <col min="9990" max="9990" width="9.140625" style="218"/>
    <col min="9991" max="9991" width="11.28515625" style="218" customWidth="1"/>
    <col min="9992" max="10240" width="9.140625" style="218"/>
    <col min="10241" max="10241" width="8.28515625" style="218" customWidth="1"/>
    <col min="10242" max="10242" width="0" style="218" hidden="1" customWidth="1"/>
    <col min="10243" max="10243" width="12.5703125" style="218" customWidth="1"/>
    <col min="10244" max="10244" width="28.140625" style="218" customWidth="1"/>
    <col min="10245" max="10245" width="11.28515625" style="218" bestFit="1" customWidth="1"/>
    <col min="10246" max="10246" width="9.140625" style="218"/>
    <col min="10247" max="10247" width="11.28515625" style="218" customWidth="1"/>
    <col min="10248" max="10496" width="9.140625" style="218"/>
    <col min="10497" max="10497" width="8.28515625" style="218" customWidth="1"/>
    <col min="10498" max="10498" width="0" style="218" hidden="1" customWidth="1"/>
    <col min="10499" max="10499" width="12.5703125" style="218" customWidth="1"/>
    <col min="10500" max="10500" width="28.140625" style="218" customWidth="1"/>
    <col min="10501" max="10501" width="11.28515625" style="218" bestFit="1" customWidth="1"/>
    <col min="10502" max="10502" width="9.140625" style="218"/>
    <col min="10503" max="10503" width="11.28515625" style="218" customWidth="1"/>
    <col min="10504" max="10752" width="9.140625" style="218"/>
    <col min="10753" max="10753" width="8.28515625" style="218" customWidth="1"/>
    <col min="10754" max="10754" width="0" style="218" hidden="1" customWidth="1"/>
    <col min="10755" max="10755" width="12.5703125" style="218" customWidth="1"/>
    <col min="10756" max="10756" width="28.140625" style="218" customWidth="1"/>
    <col min="10757" max="10757" width="11.28515625" style="218" bestFit="1" customWidth="1"/>
    <col min="10758" max="10758" width="9.140625" style="218"/>
    <col min="10759" max="10759" width="11.28515625" style="218" customWidth="1"/>
    <col min="10760" max="11008" width="9.140625" style="218"/>
    <col min="11009" max="11009" width="8.28515625" style="218" customWidth="1"/>
    <col min="11010" max="11010" width="0" style="218" hidden="1" customWidth="1"/>
    <col min="11011" max="11011" width="12.5703125" style="218" customWidth="1"/>
    <col min="11012" max="11012" width="28.140625" style="218" customWidth="1"/>
    <col min="11013" max="11013" width="11.28515625" style="218" bestFit="1" customWidth="1"/>
    <col min="11014" max="11014" width="9.140625" style="218"/>
    <col min="11015" max="11015" width="11.28515625" style="218" customWidth="1"/>
    <col min="11016" max="11264" width="9.140625" style="218"/>
    <col min="11265" max="11265" width="8.28515625" style="218" customWidth="1"/>
    <col min="11266" max="11266" width="0" style="218" hidden="1" customWidth="1"/>
    <col min="11267" max="11267" width="12.5703125" style="218" customWidth="1"/>
    <col min="11268" max="11268" width="28.140625" style="218" customWidth="1"/>
    <col min="11269" max="11269" width="11.28515625" style="218" bestFit="1" customWidth="1"/>
    <col min="11270" max="11270" width="9.140625" style="218"/>
    <col min="11271" max="11271" width="11.28515625" style="218" customWidth="1"/>
    <col min="11272" max="11520" width="9.140625" style="218"/>
    <col min="11521" max="11521" width="8.28515625" style="218" customWidth="1"/>
    <col min="11522" max="11522" width="0" style="218" hidden="1" customWidth="1"/>
    <col min="11523" max="11523" width="12.5703125" style="218" customWidth="1"/>
    <col min="11524" max="11524" width="28.140625" style="218" customWidth="1"/>
    <col min="11525" max="11525" width="11.28515625" style="218" bestFit="1" customWidth="1"/>
    <col min="11526" max="11526" width="9.140625" style="218"/>
    <col min="11527" max="11527" width="11.28515625" style="218" customWidth="1"/>
    <col min="11528" max="11776" width="9.140625" style="218"/>
    <col min="11777" max="11777" width="8.28515625" style="218" customWidth="1"/>
    <col min="11778" max="11778" width="0" style="218" hidden="1" customWidth="1"/>
    <col min="11779" max="11779" width="12.5703125" style="218" customWidth="1"/>
    <col min="11780" max="11780" width="28.140625" style="218" customWidth="1"/>
    <col min="11781" max="11781" width="11.28515625" style="218" bestFit="1" customWidth="1"/>
    <col min="11782" max="11782" width="9.140625" style="218"/>
    <col min="11783" max="11783" width="11.28515625" style="218" customWidth="1"/>
    <col min="11784" max="12032" width="9.140625" style="218"/>
    <col min="12033" max="12033" width="8.28515625" style="218" customWidth="1"/>
    <col min="12034" max="12034" width="0" style="218" hidden="1" customWidth="1"/>
    <col min="12035" max="12035" width="12.5703125" style="218" customWidth="1"/>
    <col min="12036" max="12036" width="28.140625" style="218" customWidth="1"/>
    <col min="12037" max="12037" width="11.28515625" style="218" bestFit="1" customWidth="1"/>
    <col min="12038" max="12038" width="9.140625" style="218"/>
    <col min="12039" max="12039" width="11.28515625" style="218" customWidth="1"/>
    <col min="12040" max="12288" width="9.140625" style="218"/>
    <col min="12289" max="12289" width="8.28515625" style="218" customWidth="1"/>
    <col min="12290" max="12290" width="0" style="218" hidden="1" customWidth="1"/>
    <col min="12291" max="12291" width="12.5703125" style="218" customWidth="1"/>
    <col min="12292" max="12292" width="28.140625" style="218" customWidth="1"/>
    <col min="12293" max="12293" width="11.28515625" style="218" bestFit="1" customWidth="1"/>
    <col min="12294" max="12294" width="9.140625" style="218"/>
    <col min="12295" max="12295" width="11.28515625" style="218" customWidth="1"/>
    <col min="12296" max="12544" width="9.140625" style="218"/>
    <col min="12545" max="12545" width="8.28515625" style="218" customWidth="1"/>
    <col min="12546" max="12546" width="0" style="218" hidden="1" customWidth="1"/>
    <col min="12547" max="12547" width="12.5703125" style="218" customWidth="1"/>
    <col min="12548" max="12548" width="28.140625" style="218" customWidth="1"/>
    <col min="12549" max="12549" width="11.28515625" style="218" bestFit="1" customWidth="1"/>
    <col min="12550" max="12550" width="9.140625" style="218"/>
    <col min="12551" max="12551" width="11.28515625" style="218" customWidth="1"/>
    <col min="12552" max="12800" width="9.140625" style="218"/>
    <col min="12801" max="12801" width="8.28515625" style="218" customWidth="1"/>
    <col min="12802" max="12802" width="0" style="218" hidden="1" customWidth="1"/>
    <col min="12803" max="12803" width="12.5703125" style="218" customWidth="1"/>
    <col min="12804" max="12804" width="28.140625" style="218" customWidth="1"/>
    <col min="12805" max="12805" width="11.28515625" style="218" bestFit="1" customWidth="1"/>
    <col min="12806" max="12806" width="9.140625" style="218"/>
    <col min="12807" max="12807" width="11.28515625" style="218" customWidth="1"/>
    <col min="12808" max="13056" width="9.140625" style="218"/>
    <col min="13057" max="13057" width="8.28515625" style="218" customWidth="1"/>
    <col min="13058" max="13058" width="0" style="218" hidden="1" customWidth="1"/>
    <col min="13059" max="13059" width="12.5703125" style="218" customWidth="1"/>
    <col min="13060" max="13060" width="28.140625" style="218" customWidth="1"/>
    <col min="13061" max="13061" width="11.28515625" style="218" bestFit="1" customWidth="1"/>
    <col min="13062" max="13062" width="9.140625" style="218"/>
    <col min="13063" max="13063" width="11.28515625" style="218" customWidth="1"/>
    <col min="13064" max="13312" width="9.140625" style="218"/>
    <col min="13313" max="13313" width="8.28515625" style="218" customWidth="1"/>
    <col min="13314" max="13314" width="0" style="218" hidden="1" customWidth="1"/>
    <col min="13315" max="13315" width="12.5703125" style="218" customWidth="1"/>
    <col min="13316" max="13316" width="28.140625" style="218" customWidth="1"/>
    <col min="13317" max="13317" width="11.28515625" style="218" bestFit="1" customWidth="1"/>
    <col min="13318" max="13318" width="9.140625" style="218"/>
    <col min="13319" max="13319" width="11.28515625" style="218" customWidth="1"/>
    <col min="13320" max="13568" width="9.140625" style="218"/>
    <col min="13569" max="13569" width="8.28515625" style="218" customWidth="1"/>
    <col min="13570" max="13570" width="0" style="218" hidden="1" customWidth="1"/>
    <col min="13571" max="13571" width="12.5703125" style="218" customWidth="1"/>
    <col min="13572" max="13572" width="28.140625" style="218" customWidth="1"/>
    <col min="13573" max="13573" width="11.28515625" style="218" bestFit="1" customWidth="1"/>
    <col min="13574" max="13574" width="9.140625" style="218"/>
    <col min="13575" max="13575" width="11.28515625" style="218" customWidth="1"/>
    <col min="13576" max="13824" width="9.140625" style="218"/>
    <col min="13825" max="13825" width="8.28515625" style="218" customWidth="1"/>
    <col min="13826" max="13826" width="0" style="218" hidden="1" customWidth="1"/>
    <col min="13827" max="13827" width="12.5703125" style="218" customWidth="1"/>
    <col min="13828" max="13828" width="28.140625" style="218" customWidth="1"/>
    <col min="13829" max="13829" width="11.28515625" style="218" bestFit="1" customWidth="1"/>
    <col min="13830" max="13830" width="9.140625" style="218"/>
    <col min="13831" max="13831" width="11.28515625" style="218" customWidth="1"/>
    <col min="13832" max="14080" width="9.140625" style="218"/>
    <col min="14081" max="14081" width="8.28515625" style="218" customWidth="1"/>
    <col min="14082" max="14082" width="0" style="218" hidden="1" customWidth="1"/>
    <col min="14083" max="14083" width="12.5703125" style="218" customWidth="1"/>
    <col min="14084" max="14084" width="28.140625" style="218" customWidth="1"/>
    <col min="14085" max="14085" width="11.28515625" style="218" bestFit="1" customWidth="1"/>
    <col min="14086" max="14086" width="9.140625" style="218"/>
    <col min="14087" max="14087" width="11.28515625" style="218" customWidth="1"/>
    <col min="14088" max="14336" width="9.140625" style="218"/>
    <col min="14337" max="14337" width="8.28515625" style="218" customWidth="1"/>
    <col min="14338" max="14338" width="0" style="218" hidden="1" customWidth="1"/>
    <col min="14339" max="14339" width="12.5703125" style="218" customWidth="1"/>
    <col min="14340" max="14340" width="28.140625" style="218" customWidth="1"/>
    <col min="14341" max="14341" width="11.28515625" style="218" bestFit="1" customWidth="1"/>
    <col min="14342" max="14342" width="9.140625" style="218"/>
    <col min="14343" max="14343" width="11.28515625" style="218" customWidth="1"/>
    <col min="14344" max="14592" width="9.140625" style="218"/>
    <col min="14593" max="14593" width="8.28515625" style="218" customWidth="1"/>
    <col min="14594" max="14594" width="0" style="218" hidden="1" customWidth="1"/>
    <col min="14595" max="14595" width="12.5703125" style="218" customWidth="1"/>
    <col min="14596" max="14596" width="28.140625" style="218" customWidth="1"/>
    <col min="14597" max="14597" width="11.28515625" style="218" bestFit="1" customWidth="1"/>
    <col min="14598" max="14598" width="9.140625" style="218"/>
    <col min="14599" max="14599" width="11.28515625" style="218" customWidth="1"/>
    <col min="14600" max="14848" width="9.140625" style="218"/>
    <col min="14849" max="14849" width="8.28515625" style="218" customWidth="1"/>
    <col min="14850" max="14850" width="0" style="218" hidden="1" customWidth="1"/>
    <col min="14851" max="14851" width="12.5703125" style="218" customWidth="1"/>
    <col min="14852" max="14852" width="28.140625" style="218" customWidth="1"/>
    <col min="14853" max="14853" width="11.28515625" style="218" bestFit="1" customWidth="1"/>
    <col min="14854" max="14854" width="9.140625" style="218"/>
    <col min="14855" max="14855" width="11.28515625" style="218" customWidth="1"/>
    <col min="14856" max="15104" width="9.140625" style="218"/>
    <col min="15105" max="15105" width="8.28515625" style="218" customWidth="1"/>
    <col min="15106" max="15106" width="0" style="218" hidden="1" customWidth="1"/>
    <col min="15107" max="15107" width="12.5703125" style="218" customWidth="1"/>
    <col min="15108" max="15108" width="28.140625" style="218" customWidth="1"/>
    <col min="15109" max="15109" width="11.28515625" style="218" bestFit="1" customWidth="1"/>
    <col min="15110" max="15110" width="9.140625" style="218"/>
    <col min="15111" max="15111" width="11.28515625" style="218" customWidth="1"/>
    <col min="15112" max="15360" width="9.140625" style="218"/>
    <col min="15361" max="15361" width="8.28515625" style="218" customWidth="1"/>
    <col min="15362" max="15362" width="0" style="218" hidden="1" customWidth="1"/>
    <col min="15363" max="15363" width="12.5703125" style="218" customWidth="1"/>
    <col min="15364" max="15364" width="28.140625" style="218" customWidth="1"/>
    <col min="15365" max="15365" width="11.28515625" style="218" bestFit="1" customWidth="1"/>
    <col min="15366" max="15366" width="9.140625" style="218"/>
    <col min="15367" max="15367" width="11.28515625" style="218" customWidth="1"/>
    <col min="15368" max="15616" width="9.140625" style="218"/>
    <col min="15617" max="15617" width="8.28515625" style="218" customWidth="1"/>
    <col min="15618" max="15618" width="0" style="218" hidden="1" customWidth="1"/>
    <col min="15619" max="15619" width="12.5703125" style="218" customWidth="1"/>
    <col min="15620" max="15620" width="28.140625" style="218" customWidth="1"/>
    <col min="15621" max="15621" width="11.28515625" style="218" bestFit="1" customWidth="1"/>
    <col min="15622" max="15622" width="9.140625" style="218"/>
    <col min="15623" max="15623" width="11.28515625" style="218" customWidth="1"/>
    <col min="15624" max="15872" width="9.140625" style="218"/>
    <col min="15873" max="15873" width="8.28515625" style="218" customWidth="1"/>
    <col min="15874" max="15874" width="0" style="218" hidden="1" customWidth="1"/>
    <col min="15875" max="15875" width="12.5703125" style="218" customWidth="1"/>
    <col min="15876" max="15876" width="28.140625" style="218" customWidth="1"/>
    <col min="15877" max="15877" width="11.28515625" style="218" bestFit="1" customWidth="1"/>
    <col min="15878" max="15878" width="9.140625" style="218"/>
    <col min="15879" max="15879" width="11.28515625" style="218" customWidth="1"/>
    <col min="15880" max="16128" width="9.140625" style="218"/>
    <col min="16129" max="16129" width="8.28515625" style="218" customWidth="1"/>
    <col min="16130" max="16130" width="0" style="218" hidden="1" customWidth="1"/>
    <col min="16131" max="16131" width="12.5703125" style="218" customWidth="1"/>
    <col min="16132" max="16132" width="28.140625" style="218" customWidth="1"/>
    <col min="16133" max="16133" width="11.28515625" style="218" bestFit="1" customWidth="1"/>
    <col min="16134" max="16134" width="9.140625" style="218"/>
    <col min="16135" max="16135" width="11.28515625" style="218" customWidth="1"/>
    <col min="16136" max="16384" width="9.140625" style="218"/>
  </cols>
  <sheetData>
    <row r="3" spans="1:9">
      <c r="A3" s="219" t="s">
        <v>176</v>
      </c>
      <c r="B3" s="219" t="s">
        <v>177</v>
      </c>
      <c r="C3" s="219" t="s">
        <v>177</v>
      </c>
    </row>
    <row r="4" spans="1:9">
      <c r="A4" s="219" t="s">
        <v>178</v>
      </c>
      <c r="B4" s="219" t="s">
        <v>179</v>
      </c>
      <c r="C4" s="219" t="s">
        <v>179</v>
      </c>
    </row>
    <row r="5" spans="1:9">
      <c r="A5" s="256" t="s">
        <v>180</v>
      </c>
      <c r="C5" s="231" t="s">
        <v>790</v>
      </c>
      <c r="D5" s="227"/>
    </row>
    <row r="9" spans="1:9">
      <c r="A9" s="257" t="s">
        <v>182</v>
      </c>
      <c r="B9" s="243"/>
      <c r="C9" s="243"/>
      <c r="D9" s="243"/>
      <c r="E9" s="243"/>
      <c r="F9" s="243"/>
      <c r="G9" s="243"/>
      <c r="H9" s="243"/>
      <c r="I9" s="243"/>
    </row>
    <row r="10" spans="1:9" ht="25.5">
      <c r="A10" s="226" t="s">
        <v>183</v>
      </c>
      <c r="B10" s="227"/>
      <c r="C10" s="226" t="s">
        <v>184</v>
      </c>
      <c r="D10" s="227"/>
      <c r="E10" s="226" t="s">
        <v>185</v>
      </c>
      <c r="F10" s="227"/>
      <c r="G10" s="230" t="s">
        <v>186</v>
      </c>
      <c r="H10" s="226" t="s">
        <v>187</v>
      </c>
      <c r="I10" s="227"/>
    </row>
    <row r="11" spans="1:9">
      <c r="A11" s="231">
        <v>1</v>
      </c>
      <c r="B11" s="227"/>
      <c r="C11" s="231" t="s">
        <v>188</v>
      </c>
      <c r="D11" s="227"/>
      <c r="E11" s="258">
        <v>42150.7</v>
      </c>
      <c r="F11" s="227"/>
      <c r="G11" s="233" t="s">
        <v>189</v>
      </c>
      <c r="H11" s="231" t="s">
        <v>790</v>
      </c>
      <c r="I11" s="227"/>
    </row>
    <row r="12" spans="1:9">
      <c r="A12" s="231">
        <v>2</v>
      </c>
      <c r="B12" s="227"/>
      <c r="C12" s="231" t="s">
        <v>190</v>
      </c>
      <c r="D12" s="227"/>
      <c r="E12" s="258">
        <v>40017.1</v>
      </c>
      <c r="F12" s="227"/>
      <c r="G12" s="233" t="s">
        <v>191</v>
      </c>
      <c r="H12" s="231" t="s">
        <v>790</v>
      </c>
      <c r="I12" s="227"/>
    </row>
    <row r="13" spans="1:9">
      <c r="A13" s="231">
        <v>3</v>
      </c>
      <c r="B13" s="227"/>
      <c r="C13" s="231" t="s">
        <v>192</v>
      </c>
      <c r="D13" s="227"/>
      <c r="E13" s="258">
        <v>41931.629999999997</v>
      </c>
      <c r="F13" s="227"/>
      <c r="G13" s="233" t="s">
        <v>193</v>
      </c>
      <c r="H13" s="231" t="s">
        <v>790</v>
      </c>
      <c r="I13" s="227"/>
    </row>
    <row r="14" spans="1:9">
      <c r="A14" s="226"/>
      <c r="B14" s="227"/>
      <c r="C14" s="226"/>
      <c r="D14" s="227"/>
      <c r="E14" s="259">
        <v>124099.43</v>
      </c>
      <c r="F14" s="227"/>
      <c r="G14" s="230"/>
      <c r="H14" s="226"/>
      <c r="I14" s="227"/>
    </row>
    <row r="15" spans="1:9">
      <c r="A15" s="257" t="s">
        <v>200</v>
      </c>
      <c r="B15" s="243"/>
      <c r="C15" s="243"/>
      <c r="D15" s="243"/>
      <c r="E15" s="243"/>
      <c r="F15" s="243"/>
      <c r="G15" s="243"/>
      <c r="H15" s="243"/>
      <c r="I15" s="243"/>
    </row>
    <row r="16" spans="1:9" ht="25.5">
      <c r="A16" s="226" t="s">
        <v>183</v>
      </c>
      <c r="B16" s="227"/>
      <c r="C16" s="226" t="s">
        <v>184</v>
      </c>
      <c r="D16" s="227"/>
      <c r="E16" s="226" t="s">
        <v>185</v>
      </c>
      <c r="F16" s="227"/>
      <c r="G16" s="230" t="s">
        <v>186</v>
      </c>
      <c r="H16" s="226" t="s">
        <v>187</v>
      </c>
      <c r="I16" s="227"/>
    </row>
    <row r="17" spans="1:9" ht="25.5" customHeight="1">
      <c r="A17" s="231">
        <v>1</v>
      </c>
      <c r="B17" s="227"/>
      <c r="C17" s="231" t="s">
        <v>791</v>
      </c>
      <c r="D17" s="227"/>
      <c r="E17" s="258">
        <v>593.9</v>
      </c>
      <c r="F17" s="227"/>
      <c r="G17" s="233" t="s">
        <v>202</v>
      </c>
      <c r="H17" s="231" t="s">
        <v>203</v>
      </c>
      <c r="I17" s="227"/>
    </row>
    <row r="18" spans="1:9" ht="25.5" customHeight="1">
      <c r="A18" s="231">
        <v>2</v>
      </c>
      <c r="B18" s="227"/>
      <c r="C18" s="231" t="s">
        <v>792</v>
      </c>
      <c r="D18" s="227"/>
      <c r="E18" s="258">
        <v>4289.6499999999996</v>
      </c>
      <c r="F18" s="227"/>
      <c r="G18" s="233" t="s">
        <v>202</v>
      </c>
      <c r="H18" s="231" t="s">
        <v>203</v>
      </c>
      <c r="I18" s="227"/>
    </row>
    <row r="19" spans="1:9" ht="25.5" customHeight="1">
      <c r="A19" s="231">
        <v>3</v>
      </c>
      <c r="B19" s="227"/>
      <c r="C19" s="231" t="s">
        <v>793</v>
      </c>
      <c r="D19" s="227"/>
      <c r="E19" s="258">
        <v>293.89999999999998</v>
      </c>
      <c r="F19" s="227"/>
      <c r="G19" s="233" t="s">
        <v>215</v>
      </c>
      <c r="H19" s="231" t="s">
        <v>203</v>
      </c>
      <c r="I19" s="227"/>
    </row>
    <row r="20" spans="1:9" ht="25.5" customHeight="1">
      <c r="A20" s="231">
        <v>4</v>
      </c>
      <c r="B20" s="227"/>
      <c r="C20" s="231" t="s">
        <v>794</v>
      </c>
      <c r="D20" s="227"/>
      <c r="E20" s="258">
        <v>1352.4</v>
      </c>
      <c r="F20" s="227"/>
      <c r="G20" s="233" t="s">
        <v>221</v>
      </c>
      <c r="H20" s="231" t="s">
        <v>203</v>
      </c>
      <c r="I20" s="227"/>
    </row>
    <row r="21" spans="1:9" ht="25.5" customHeight="1">
      <c r="A21" s="231">
        <v>5</v>
      </c>
      <c r="B21" s="227"/>
      <c r="C21" s="231" t="s">
        <v>795</v>
      </c>
      <c r="D21" s="227"/>
      <c r="E21" s="258">
        <v>2147.4</v>
      </c>
      <c r="F21" s="227"/>
      <c r="G21" s="233" t="s">
        <v>221</v>
      </c>
      <c r="H21" s="231" t="s">
        <v>203</v>
      </c>
      <c r="I21" s="227"/>
    </row>
    <row r="22" spans="1:9">
      <c r="A22" s="226"/>
      <c r="B22" s="227"/>
      <c r="C22" s="226"/>
      <c r="D22" s="227"/>
      <c r="E22" s="259">
        <v>8677.2499999999982</v>
      </c>
      <c r="F22" s="227"/>
      <c r="G22" s="230"/>
      <c r="H22" s="226"/>
      <c r="I22" s="227"/>
    </row>
    <row r="23" spans="1:9">
      <c r="A23" s="257" t="s">
        <v>222</v>
      </c>
      <c r="B23" s="243"/>
      <c r="C23" s="243"/>
      <c r="D23" s="243"/>
      <c r="E23" s="243"/>
      <c r="F23" s="243"/>
      <c r="G23" s="243"/>
      <c r="H23" s="243"/>
      <c r="I23" s="243"/>
    </row>
    <row r="24" spans="1:9" ht="25.5">
      <c r="A24" s="226" t="s">
        <v>183</v>
      </c>
      <c r="B24" s="227"/>
      <c r="C24" s="226" t="s">
        <v>184</v>
      </c>
      <c r="D24" s="227"/>
      <c r="E24" s="226" t="s">
        <v>185</v>
      </c>
      <c r="F24" s="227"/>
      <c r="G24" s="230" t="s">
        <v>186</v>
      </c>
      <c r="H24" s="226" t="s">
        <v>187</v>
      </c>
      <c r="I24" s="227"/>
    </row>
    <row r="25" spans="1:9">
      <c r="A25" s="231">
        <v>1</v>
      </c>
      <c r="B25" s="227"/>
      <c r="C25" s="231" t="s">
        <v>796</v>
      </c>
      <c r="D25" s="227"/>
      <c r="E25" s="258">
        <v>351.36</v>
      </c>
      <c r="F25" s="227"/>
      <c r="G25" s="233" t="s">
        <v>224</v>
      </c>
      <c r="H25" s="231" t="s">
        <v>797</v>
      </c>
      <c r="I25" s="227"/>
    </row>
    <row r="26" spans="1:9">
      <c r="A26" s="231">
        <v>2</v>
      </c>
      <c r="B26" s="227"/>
      <c r="C26" s="231" t="s">
        <v>798</v>
      </c>
      <c r="D26" s="227"/>
      <c r="E26" s="258">
        <v>552.20000000000005</v>
      </c>
      <c r="F26" s="227"/>
      <c r="G26" s="233" t="s">
        <v>356</v>
      </c>
      <c r="H26" s="231" t="s">
        <v>799</v>
      </c>
      <c r="I26" s="227"/>
    </row>
    <row r="27" spans="1:9" ht="25.5" customHeight="1">
      <c r="A27" s="231">
        <v>3</v>
      </c>
      <c r="B27" s="227"/>
      <c r="C27" s="231" t="s">
        <v>800</v>
      </c>
      <c r="D27" s="227"/>
      <c r="E27" s="258">
        <v>292.83</v>
      </c>
      <c r="F27" s="227"/>
      <c r="G27" s="233" t="s">
        <v>213</v>
      </c>
      <c r="H27" s="231" t="s">
        <v>801</v>
      </c>
      <c r="I27" s="227"/>
    </row>
    <row r="28" spans="1:9" ht="25.5" customHeight="1">
      <c r="A28" s="231">
        <v>4</v>
      </c>
      <c r="B28" s="227"/>
      <c r="C28" s="231" t="s">
        <v>802</v>
      </c>
      <c r="D28" s="227"/>
      <c r="E28" s="258">
        <v>292.83</v>
      </c>
      <c r="F28" s="227"/>
      <c r="G28" s="233" t="s">
        <v>213</v>
      </c>
      <c r="H28" s="231" t="s">
        <v>803</v>
      </c>
      <c r="I28" s="227"/>
    </row>
    <row r="29" spans="1:9" ht="25.5" customHeight="1">
      <c r="A29" s="231">
        <v>5</v>
      </c>
      <c r="B29" s="227"/>
      <c r="C29" s="231" t="s">
        <v>802</v>
      </c>
      <c r="D29" s="227"/>
      <c r="E29" s="258">
        <v>292.83</v>
      </c>
      <c r="F29" s="227"/>
      <c r="G29" s="233" t="s">
        <v>213</v>
      </c>
      <c r="H29" s="231" t="s">
        <v>804</v>
      </c>
      <c r="I29" s="227"/>
    </row>
    <row r="30" spans="1:9" ht="25.5" customHeight="1">
      <c r="A30" s="231">
        <v>6</v>
      </c>
      <c r="B30" s="227"/>
      <c r="C30" s="231" t="s">
        <v>805</v>
      </c>
      <c r="D30" s="227"/>
      <c r="E30" s="258">
        <v>390.44</v>
      </c>
      <c r="F30" s="227"/>
      <c r="G30" s="233" t="s">
        <v>213</v>
      </c>
      <c r="H30" s="231" t="s">
        <v>806</v>
      </c>
      <c r="I30" s="227"/>
    </row>
    <row r="31" spans="1:9" ht="25.5" customHeight="1">
      <c r="A31" s="231">
        <v>7</v>
      </c>
      <c r="B31" s="227"/>
      <c r="C31" s="231" t="s">
        <v>805</v>
      </c>
      <c r="D31" s="227"/>
      <c r="E31" s="258">
        <v>390.44</v>
      </c>
      <c r="F31" s="227"/>
      <c r="G31" s="233" t="s">
        <v>213</v>
      </c>
      <c r="H31" s="231" t="s">
        <v>807</v>
      </c>
      <c r="I31" s="227"/>
    </row>
    <row r="32" spans="1:9">
      <c r="A32" s="226"/>
      <c r="B32" s="227"/>
      <c r="C32" s="226"/>
      <c r="D32" s="227"/>
      <c r="E32" s="259">
        <v>2562.9299999999998</v>
      </c>
      <c r="F32" s="227"/>
      <c r="G32" s="230"/>
      <c r="H32" s="226"/>
      <c r="I32" s="227"/>
    </row>
    <row r="33" spans="1:9">
      <c r="A33" s="257" t="s">
        <v>291</v>
      </c>
      <c r="B33" s="243"/>
      <c r="C33" s="243"/>
      <c r="D33" s="243"/>
      <c r="E33" s="243"/>
      <c r="F33" s="243"/>
      <c r="G33" s="243"/>
      <c r="H33" s="243"/>
      <c r="I33" s="243"/>
    </row>
    <row r="34" spans="1:9" ht="25.5">
      <c r="A34" s="226" t="s">
        <v>183</v>
      </c>
      <c r="B34" s="227"/>
      <c r="C34" s="226" t="s">
        <v>184</v>
      </c>
      <c r="D34" s="227"/>
      <c r="E34" s="226" t="s">
        <v>185</v>
      </c>
      <c r="F34" s="227"/>
      <c r="G34" s="230" t="s">
        <v>186</v>
      </c>
      <c r="H34" s="226" t="s">
        <v>187</v>
      </c>
      <c r="I34" s="227"/>
    </row>
    <row r="35" spans="1:9" ht="25.5" customHeight="1">
      <c r="A35" s="231">
        <v>1</v>
      </c>
      <c r="B35" s="227"/>
      <c r="C35" s="231" t="s">
        <v>808</v>
      </c>
      <c r="D35" s="227"/>
      <c r="E35" s="258">
        <v>150</v>
      </c>
      <c r="F35" s="227"/>
      <c r="G35" s="233" t="s">
        <v>224</v>
      </c>
      <c r="H35" s="231" t="s">
        <v>797</v>
      </c>
      <c r="I35" s="227"/>
    </row>
    <row r="36" spans="1:9" ht="25.5" customHeight="1">
      <c r="A36" s="231">
        <v>2</v>
      </c>
      <c r="B36" s="227"/>
      <c r="C36" s="231" t="s">
        <v>809</v>
      </c>
      <c r="D36" s="227"/>
      <c r="E36" s="258">
        <v>598</v>
      </c>
      <c r="F36" s="227"/>
      <c r="G36" s="233" t="s">
        <v>213</v>
      </c>
      <c r="H36" s="231" t="s">
        <v>801</v>
      </c>
      <c r="I36" s="227"/>
    </row>
    <row r="37" spans="1:9" ht="25.5" customHeight="1">
      <c r="A37" s="231">
        <v>3</v>
      </c>
      <c r="B37" s="227"/>
      <c r="C37" s="231" t="s">
        <v>810</v>
      </c>
      <c r="D37" s="227"/>
      <c r="E37" s="258">
        <v>598</v>
      </c>
      <c r="F37" s="227"/>
      <c r="G37" s="233" t="s">
        <v>213</v>
      </c>
      <c r="H37" s="231" t="s">
        <v>803</v>
      </c>
      <c r="I37" s="227"/>
    </row>
    <row r="38" spans="1:9" ht="25.5" customHeight="1">
      <c r="A38" s="231">
        <v>4</v>
      </c>
      <c r="B38" s="227"/>
      <c r="C38" s="231" t="s">
        <v>810</v>
      </c>
      <c r="D38" s="227"/>
      <c r="E38" s="258">
        <v>598</v>
      </c>
      <c r="F38" s="227"/>
      <c r="G38" s="233" t="s">
        <v>213</v>
      </c>
      <c r="H38" s="231" t="s">
        <v>804</v>
      </c>
      <c r="I38" s="227"/>
    </row>
    <row r="39" spans="1:9">
      <c r="A39" s="231">
        <v>5</v>
      </c>
      <c r="B39" s="227"/>
      <c r="C39" s="231" t="s">
        <v>811</v>
      </c>
      <c r="D39" s="227"/>
      <c r="E39" s="258">
        <v>897</v>
      </c>
      <c r="F39" s="227"/>
      <c r="G39" s="233" t="s">
        <v>213</v>
      </c>
      <c r="H39" s="231" t="s">
        <v>806</v>
      </c>
      <c r="I39" s="227"/>
    </row>
    <row r="40" spans="1:9">
      <c r="A40" s="231">
        <v>6</v>
      </c>
      <c r="B40" s="227"/>
      <c r="C40" s="231" t="s">
        <v>811</v>
      </c>
      <c r="D40" s="227"/>
      <c r="E40" s="258">
        <v>897</v>
      </c>
      <c r="F40" s="227"/>
      <c r="G40" s="233" t="s">
        <v>213</v>
      </c>
      <c r="H40" s="231" t="s">
        <v>807</v>
      </c>
      <c r="I40" s="227"/>
    </row>
    <row r="41" spans="1:9">
      <c r="A41" s="226"/>
      <c r="B41" s="227"/>
      <c r="C41" s="226"/>
      <c r="D41" s="227"/>
      <c r="E41" s="259">
        <v>3738</v>
      </c>
      <c r="F41" s="227"/>
      <c r="G41" s="230"/>
      <c r="H41" s="226"/>
      <c r="I41" s="227"/>
    </row>
    <row r="42" spans="1:9">
      <c r="A42" s="257" t="s">
        <v>334</v>
      </c>
      <c r="B42" s="243"/>
      <c r="C42" s="243"/>
      <c r="D42" s="243"/>
      <c r="E42" s="243"/>
      <c r="F42" s="243"/>
      <c r="G42" s="243"/>
      <c r="H42" s="243"/>
      <c r="I42" s="243"/>
    </row>
    <row r="43" spans="1:9" ht="25.5">
      <c r="A43" s="226" t="s">
        <v>183</v>
      </c>
      <c r="B43" s="227"/>
      <c r="C43" s="226" t="s">
        <v>184</v>
      </c>
      <c r="D43" s="227"/>
      <c r="E43" s="226" t="s">
        <v>185</v>
      </c>
      <c r="F43" s="227"/>
      <c r="G43" s="230" t="s">
        <v>186</v>
      </c>
      <c r="H43" s="226" t="s">
        <v>187</v>
      </c>
      <c r="I43" s="227"/>
    </row>
    <row r="44" spans="1:9" ht="25.5" customHeight="1">
      <c r="A44" s="231">
        <v>1</v>
      </c>
      <c r="B44" s="227"/>
      <c r="C44" s="231" t="s">
        <v>335</v>
      </c>
      <c r="D44" s="227"/>
      <c r="E44" s="258">
        <v>2000</v>
      </c>
      <c r="F44" s="227"/>
      <c r="G44" s="233" t="s">
        <v>224</v>
      </c>
      <c r="H44" s="231" t="s">
        <v>336</v>
      </c>
      <c r="I44" s="227"/>
    </row>
    <row r="45" spans="1:9">
      <c r="A45" s="226"/>
      <c r="B45" s="227"/>
      <c r="C45" s="226"/>
      <c r="D45" s="227"/>
      <c r="E45" s="259">
        <v>2000</v>
      </c>
      <c r="F45" s="227"/>
      <c r="G45" s="230"/>
      <c r="H45" s="226"/>
      <c r="I45" s="227"/>
    </row>
    <row r="46" spans="1:9">
      <c r="A46" s="257" t="s">
        <v>340</v>
      </c>
      <c r="B46" s="243"/>
      <c r="C46" s="243"/>
      <c r="D46" s="243"/>
      <c r="E46" s="243"/>
      <c r="F46" s="243"/>
      <c r="G46" s="243"/>
      <c r="H46" s="243"/>
      <c r="I46" s="243"/>
    </row>
    <row r="47" spans="1:9" ht="25.5">
      <c r="A47" s="226" t="s">
        <v>183</v>
      </c>
      <c r="B47" s="227"/>
      <c r="C47" s="226" t="s">
        <v>184</v>
      </c>
      <c r="D47" s="227"/>
      <c r="E47" s="226" t="s">
        <v>185</v>
      </c>
      <c r="F47" s="227"/>
      <c r="G47" s="230" t="s">
        <v>186</v>
      </c>
      <c r="H47" s="226" t="s">
        <v>187</v>
      </c>
      <c r="I47" s="227"/>
    </row>
    <row r="48" spans="1:9" ht="25.5" customHeight="1">
      <c r="A48" s="231">
        <v>1</v>
      </c>
      <c r="B48" s="227"/>
      <c r="C48" s="231" t="s">
        <v>812</v>
      </c>
      <c r="D48" s="227"/>
      <c r="E48" s="258">
        <v>35</v>
      </c>
      <c r="F48" s="227"/>
      <c r="G48" s="233" t="s">
        <v>342</v>
      </c>
      <c r="H48" s="231" t="s">
        <v>343</v>
      </c>
      <c r="I48" s="227"/>
    </row>
    <row r="49" spans="1:9">
      <c r="A49" s="231">
        <v>2</v>
      </c>
      <c r="B49" s="227"/>
      <c r="C49" s="231" t="s">
        <v>813</v>
      </c>
      <c r="D49" s="227"/>
      <c r="E49" s="258">
        <v>60</v>
      </c>
      <c r="F49" s="227"/>
      <c r="G49" s="233" t="s">
        <v>202</v>
      </c>
      <c r="H49" s="231" t="s">
        <v>814</v>
      </c>
      <c r="I49" s="227"/>
    </row>
    <row r="50" spans="1:9">
      <c r="A50" s="226"/>
      <c r="B50" s="227"/>
      <c r="C50" s="226"/>
      <c r="D50" s="227"/>
      <c r="E50" s="259">
        <v>95</v>
      </c>
      <c r="F50" s="227"/>
      <c r="G50" s="230"/>
      <c r="H50" s="226"/>
      <c r="I50" s="227"/>
    </row>
    <row r="51" spans="1:9">
      <c r="A51" s="257" t="s">
        <v>367</v>
      </c>
      <c r="B51" s="243"/>
      <c r="C51" s="243"/>
      <c r="D51" s="243"/>
      <c r="E51" s="243"/>
      <c r="F51" s="243"/>
      <c r="G51" s="243"/>
      <c r="H51" s="243"/>
      <c r="I51" s="243"/>
    </row>
    <row r="52" spans="1:9" ht="25.5">
      <c r="A52" s="226" t="s">
        <v>183</v>
      </c>
      <c r="B52" s="227"/>
      <c r="C52" s="226" t="s">
        <v>184</v>
      </c>
      <c r="D52" s="227"/>
      <c r="E52" s="226" t="s">
        <v>185</v>
      </c>
      <c r="F52" s="227"/>
      <c r="G52" s="230" t="s">
        <v>186</v>
      </c>
      <c r="H52" s="226" t="s">
        <v>187</v>
      </c>
      <c r="I52" s="227"/>
    </row>
    <row r="53" spans="1:9" ht="25.5" customHeight="1">
      <c r="A53" s="231">
        <v>1</v>
      </c>
      <c r="B53" s="227"/>
      <c r="C53" s="231" t="s">
        <v>815</v>
      </c>
      <c r="D53" s="227"/>
      <c r="E53" s="258">
        <v>410.78</v>
      </c>
      <c r="F53" s="227"/>
      <c r="G53" s="233" t="s">
        <v>369</v>
      </c>
      <c r="H53" s="231" t="s">
        <v>370</v>
      </c>
      <c r="I53" s="227"/>
    </row>
    <row r="54" spans="1:9">
      <c r="A54" s="226"/>
      <c r="B54" s="227"/>
      <c r="C54" s="226"/>
      <c r="D54" s="227"/>
      <c r="E54" s="259">
        <v>410.78</v>
      </c>
      <c r="F54" s="227"/>
      <c r="G54" s="230"/>
      <c r="H54" s="226"/>
      <c r="I54" s="227"/>
    </row>
    <row r="55" spans="1:9">
      <c r="A55" s="257" t="s">
        <v>372</v>
      </c>
      <c r="B55" s="243"/>
      <c r="C55" s="243"/>
      <c r="D55" s="243"/>
      <c r="E55" s="243"/>
      <c r="F55" s="243"/>
      <c r="G55" s="243"/>
      <c r="H55" s="243"/>
      <c r="I55" s="243"/>
    </row>
    <row r="56" spans="1:9" ht="25.5">
      <c r="A56" s="226" t="s">
        <v>183</v>
      </c>
      <c r="B56" s="227"/>
      <c r="C56" s="226" t="s">
        <v>184</v>
      </c>
      <c r="D56" s="227"/>
      <c r="E56" s="226" t="s">
        <v>185</v>
      </c>
      <c r="F56" s="227"/>
      <c r="G56" s="230" t="s">
        <v>186</v>
      </c>
      <c r="H56" s="226" t="s">
        <v>187</v>
      </c>
      <c r="I56" s="227"/>
    </row>
    <row r="57" spans="1:9">
      <c r="A57" s="231">
        <v>1</v>
      </c>
      <c r="B57" s="227"/>
      <c r="C57" s="231" t="s">
        <v>816</v>
      </c>
      <c r="D57" s="227"/>
      <c r="E57" s="258">
        <v>324.7</v>
      </c>
      <c r="F57" s="227"/>
      <c r="G57" s="233" t="s">
        <v>762</v>
      </c>
      <c r="H57" s="231" t="s">
        <v>817</v>
      </c>
      <c r="I57" s="227"/>
    </row>
    <row r="58" spans="1:9">
      <c r="A58" s="226"/>
      <c r="B58" s="227"/>
      <c r="C58" s="226"/>
      <c r="D58" s="227"/>
      <c r="E58" s="259">
        <v>324.7</v>
      </c>
      <c r="F58" s="227"/>
      <c r="G58" s="230"/>
      <c r="H58" s="226"/>
      <c r="I58" s="227"/>
    </row>
    <row r="62" spans="1:9">
      <c r="D62" s="219" t="s">
        <v>461</v>
      </c>
      <c r="E62" s="260">
        <f>E14</f>
        <v>124099.43</v>
      </c>
    </row>
    <row r="63" spans="1:9">
      <c r="D63" s="219" t="s">
        <v>786</v>
      </c>
      <c r="E63" s="260">
        <f>E22+E32+E41+E45+E50+E54+E58</f>
        <v>17808.66</v>
      </c>
    </row>
    <row r="64" spans="1:9">
      <c r="D64" s="219" t="s">
        <v>24</v>
      </c>
      <c r="E64" s="260">
        <f>SUM(E62:E63)</f>
        <v>141908.09</v>
      </c>
    </row>
  </sheetData>
  <mergeCells count="177">
    <mergeCell ref="A58:B58"/>
    <mergeCell ref="C58:D58"/>
    <mergeCell ref="E58:F58"/>
    <mergeCell ref="H58:I58"/>
    <mergeCell ref="A55:I55"/>
    <mergeCell ref="A56:B56"/>
    <mergeCell ref="C56:D56"/>
    <mergeCell ref="E56:F56"/>
    <mergeCell ref="H56:I56"/>
    <mergeCell ref="A57:B57"/>
    <mergeCell ref="C57:D57"/>
    <mergeCell ref="E57:F57"/>
    <mergeCell ref="H57:I57"/>
    <mergeCell ref="A53:B53"/>
    <mergeCell ref="C53:D53"/>
    <mergeCell ref="E53:F53"/>
    <mergeCell ref="H53:I53"/>
    <mergeCell ref="A54:B54"/>
    <mergeCell ref="C54:D54"/>
    <mergeCell ref="E54:F54"/>
    <mergeCell ref="H54:I54"/>
    <mergeCell ref="A50:B50"/>
    <mergeCell ref="C50:D50"/>
    <mergeCell ref="E50:F50"/>
    <mergeCell ref="H50:I50"/>
    <mergeCell ref="A51:I51"/>
    <mergeCell ref="A52:B52"/>
    <mergeCell ref="C52:D52"/>
    <mergeCell ref="E52:F52"/>
    <mergeCell ref="H52:I52"/>
    <mergeCell ref="A48:B48"/>
    <mergeCell ref="C48:D48"/>
    <mergeCell ref="E48:F48"/>
    <mergeCell ref="H48:I48"/>
    <mergeCell ref="A49:B49"/>
    <mergeCell ref="C49:D49"/>
    <mergeCell ref="E49:F49"/>
    <mergeCell ref="H49:I49"/>
    <mergeCell ref="A45:B45"/>
    <mergeCell ref="C45:D45"/>
    <mergeCell ref="E45:F45"/>
    <mergeCell ref="H45:I45"/>
    <mergeCell ref="A46:I46"/>
    <mergeCell ref="A47:B47"/>
    <mergeCell ref="C47:D47"/>
    <mergeCell ref="E47:F47"/>
    <mergeCell ref="H47:I47"/>
    <mergeCell ref="A42:I42"/>
    <mergeCell ref="A43:B43"/>
    <mergeCell ref="C43:D43"/>
    <mergeCell ref="E43:F43"/>
    <mergeCell ref="H43:I43"/>
    <mergeCell ref="A44:B44"/>
    <mergeCell ref="C44:D44"/>
    <mergeCell ref="E44:F44"/>
    <mergeCell ref="H44:I44"/>
    <mergeCell ref="A40:B40"/>
    <mergeCell ref="C40:D40"/>
    <mergeCell ref="E40:F40"/>
    <mergeCell ref="H40:I40"/>
    <mergeCell ref="A41:B41"/>
    <mergeCell ref="C41:D41"/>
    <mergeCell ref="E41:F41"/>
    <mergeCell ref="H41:I41"/>
    <mergeCell ref="A38:B38"/>
    <mergeCell ref="C38:D38"/>
    <mergeCell ref="E38:F38"/>
    <mergeCell ref="H38:I38"/>
    <mergeCell ref="A39:B39"/>
    <mergeCell ref="C39:D39"/>
    <mergeCell ref="E39:F39"/>
    <mergeCell ref="H39:I39"/>
    <mergeCell ref="A36:B36"/>
    <mergeCell ref="C36:D36"/>
    <mergeCell ref="E36:F36"/>
    <mergeCell ref="H36:I36"/>
    <mergeCell ref="A37:B37"/>
    <mergeCell ref="C37:D37"/>
    <mergeCell ref="E37:F37"/>
    <mergeCell ref="H37:I37"/>
    <mergeCell ref="A33:I33"/>
    <mergeCell ref="A34:B34"/>
    <mergeCell ref="C34:D34"/>
    <mergeCell ref="E34:F34"/>
    <mergeCell ref="H34:I34"/>
    <mergeCell ref="A35:B35"/>
    <mergeCell ref="C35:D35"/>
    <mergeCell ref="E35:F35"/>
    <mergeCell ref="H35:I35"/>
    <mergeCell ref="A31:B31"/>
    <mergeCell ref="C31:D31"/>
    <mergeCell ref="E31:F31"/>
    <mergeCell ref="H31:I31"/>
    <mergeCell ref="A32:B32"/>
    <mergeCell ref="C32:D32"/>
    <mergeCell ref="E32:F32"/>
    <mergeCell ref="H32:I32"/>
    <mergeCell ref="A29:B29"/>
    <mergeCell ref="C29:D29"/>
    <mergeCell ref="E29:F29"/>
    <mergeCell ref="H29:I29"/>
    <mergeCell ref="A30:B30"/>
    <mergeCell ref="C30:D30"/>
    <mergeCell ref="E30:F30"/>
    <mergeCell ref="H30:I30"/>
    <mergeCell ref="A27:B27"/>
    <mergeCell ref="C27:D27"/>
    <mergeCell ref="E27:F27"/>
    <mergeCell ref="H27:I27"/>
    <mergeCell ref="A28:B28"/>
    <mergeCell ref="C28:D28"/>
    <mergeCell ref="E28:F28"/>
    <mergeCell ref="H28:I28"/>
    <mergeCell ref="A25:B25"/>
    <mergeCell ref="C25:D25"/>
    <mergeCell ref="E25:F25"/>
    <mergeCell ref="H25:I25"/>
    <mergeCell ref="A26:B26"/>
    <mergeCell ref="C26:D26"/>
    <mergeCell ref="E26:F26"/>
    <mergeCell ref="H26:I26"/>
    <mergeCell ref="A22:B22"/>
    <mergeCell ref="C22:D22"/>
    <mergeCell ref="E22:F22"/>
    <mergeCell ref="H22:I22"/>
    <mergeCell ref="A23:I23"/>
    <mergeCell ref="A24:B24"/>
    <mergeCell ref="C24:D24"/>
    <mergeCell ref="E24:F24"/>
    <mergeCell ref="H24:I24"/>
    <mergeCell ref="A20:B20"/>
    <mergeCell ref="C20:D20"/>
    <mergeCell ref="E20:F20"/>
    <mergeCell ref="H20:I20"/>
    <mergeCell ref="A21:B21"/>
    <mergeCell ref="C21:D21"/>
    <mergeCell ref="E21:F21"/>
    <mergeCell ref="H21:I21"/>
    <mergeCell ref="A18:B18"/>
    <mergeCell ref="C18:D18"/>
    <mergeCell ref="E18:F18"/>
    <mergeCell ref="H18:I18"/>
    <mergeCell ref="A19:B19"/>
    <mergeCell ref="C19:D19"/>
    <mergeCell ref="E19:F19"/>
    <mergeCell ref="H19:I19"/>
    <mergeCell ref="A15:I15"/>
    <mergeCell ref="A16:B16"/>
    <mergeCell ref="C16:D16"/>
    <mergeCell ref="E16:F16"/>
    <mergeCell ref="H16:I16"/>
    <mergeCell ref="A17:B17"/>
    <mergeCell ref="C17:D17"/>
    <mergeCell ref="E17:F17"/>
    <mergeCell ref="H17:I17"/>
    <mergeCell ref="A13:B13"/>
    <mergeCell ref="C13:D13"/>
    <mergeCell ref="E13:F13"/>
    <mergeCell ref="H13:I13"/>
    <mergeCell ref="A14:B14"/>
    <mergeCell ref="C14:D14"/>
    <mergeCell ref="E14:F14"/>
    <mergeCell ref="H14:I14"/>
    <mergeCell ref="A11:B11"/>
    <mergeCell ref="C11:D11"/>
    <mergeCell ref="E11:F11"/>
    <mergeCell ref="H11:I11"/>
    <mergeCell ref="A12:B12"/>
    <mergeCell ref="C12:D12"/>
    <mergeCell ref="E12:F12"/>
    <mergeCell ref="H12:I12"/>
    <mergeCell ref="C5:D5"/>
    <mergeCell ref="A9:I9"/>
    <mergeCell ref="A10:B10"/>
    <mergeCell ref="C10:D10"/>
    <mergeCell ref="E10:F10"/>
    <mergeCell ref="H10:I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Vendimet dhe rekomandimet</vt:lpstr>
      <vt:lpstr>Buxheti</vt:lpstr>
      <vt:lpstr>Tab.e buxhetit</vt:lpstr>
      <vt:lpstr>Mallrat</vt:lpstr>
      <vt:lpstr>Kapitalet</vt:lpstr>
      <vt:lpstr>Subvencionet dhe pagat</vt:lpstr>
      <vt:lpstr>Deputet</vt:lpstr>
      <vt:lpstr>Administrata</vt:lpstr>
      <vt:lpstr>15800</vt:lpstr>
      <vt:lpstr>Buxheti!Print_Area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2016-09-09T07:35:41Z</dcterms:modified>
</cp:coreProperties>
</file>